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50" activeTab="3"/>
  </bookViews>
  <sheets>
    <sheet name="Zestaw. cz.1" sheetId="1" r:id="rId1"/>
    <sheet name="Zestaw. cz.2" sheetId="2" r:id="rId2"/>
    <sheet name="Zestaw. cz.3" sheetId="3" r:id="rId3"/>
    <sheet name="Zestaw. cz.4" sheetId="4" r:id="rId4"/>
    <sheet name="Zestaw.cz.5" sheetId="5" r:id="rId5"/>
    <sheet name="Zestaw.cz.6" sheetId="6" r:id="rId6"/>
    <sheet name="Zestaw cz.7" sheetId="7" r:id="rId7"/>
  </sheets>
  <definedNames/>
  <calcPr fullCalcOnLoad="1"/>
</workbook>
</file>

<file path=xl/sharedStrings.xml><?xml version="1.0" encoding="utf-8"?>
<sst xmlns="http://schemas.openxmlformats.org/spreadsheetml/2006/main" count="919" uniqueCount="537">
  <si>
    <t>Zał. Nr 1a do Z.O</t>
  </si>
  <si>
    <t>Szczegółowy opis przedmiotu zamówienia wraz z kalkulacją ceny oferty dla części nr 1</t>
  </si>
  <si>
    <t>L.P.</t>
  </si>
  <si>
    <t>Nazwa przedmiotu zamówienia - asortyment</t>
  </si>
  <si>
    <t>Opis przedmiotu zamówienia</t>
  </si>
  <si>
    <t>Jedn. Miary</t>
  </si>
  <si>
    <t>ilość</t>
  </si>
  <si>
    <t>Cena jedn. Netto</t>
  </si>
  <si>
    <t>Wartość netto (3=1x2)</t>
  </si>
  <si>
    <t xml:space="preserve">VAT (%) </t>
  </si>
  <si>
    <t>Kwota VAT (5=3x4)</t>
  </si>
  <si>
    <t>Wartość brutto (6=3+5)</t>
  </si>
  <si>
    <t>x</t>
  </si>
  <si>
    <t>1.</t>
  </si>
  <si>
    <t>ANANAS W LEKKIM SYROPIE typu Splendor, Bakalland</t>
  </si>
  <si>
    <t>owoc w plastrach w syropie bez zawartości konserwantów, termin przydatności do spożycia 3 lata, kraj pochodzenia Tajlandia. Waga opakowania 580 ml (puszka)</t>
  </si>
  <si>
    <t>szt.</t>
  </si>
  <si>
    <t>2.</t>
  </si>
  <si>
    <t xml:space="preserve">BRZOSKWINIE POŁÓWKI w lekkim syropie Typu Splendor, Bakalland       </t>
  </si>
  <si>
    <t>puszka 850 ml, lekko słodzone bez konserwantów</t>
  </si>
  <si>
    <t>3.</t>
  </si>
  <si>
    <t>JABŁKA DUSZONE  słoik 900-100g MARKI PROSPONA</t>
  </si>
  <si>
    <t>bez sztucznych barwników , słoik szklany 900-1000g</t>
  </si>
  <si>
    <t>6.</t>
  </si>
  <si>
    <t>KONCENTRAT POMIDOROWY       Typu Pudliszki</t>
  </si>
  <si>
    <t xml:space="preserve"> pasteryzowany, zawartość ekstraktu 30%, bez konserwantów  i sztucznych barwnikó w opakowanie słoik 950g,</t>
  </si>
  <si>
    <t>7.</t>
  </si>
  <si>
    <t xml:space="preserve">POMIDORY CAŁE BEZ SKÓRY </t>
  </si>
  <si>
    <t>we własnym sosie, bez sztucznych barwników,  opakowanie - puszka 1000 g</t>
  </si>
  <si>
    <t>8.</t>
  </si>
  <si>
    <t>opakowanie torebka 10 g.</t>
  </si>
  <si>
    <t>opak.</t>
  </si>
  <si>
    <t>9.</t>
  </si>
  <si>
    <t>opakowanie torebka 15g</t>
  </si>
  <si>
    <t>10.</t>
  </si>
  <si>
    <t>opakowanie torebka 20 g</t>
  </si>
  <si>
    <t>11.</t>
  </si>
  <si>
    <t>bez konserwantów, opakowanie puszka 400 g</t>
  </si>
  <si>
    <t>13.</t>
  </si>
  <si>
    <t xml:space="preserve">bez dodatków konserwujących,opakowanie puszka waga netto - 400g </t>
  </si>
  <si>
    <t>14.</t>
  </si>
  <si>
    <t>ŻUREK NA ZAKWASE NATURALNYMW BUTELKACH 500G</t>
  </si>
  <si>
    <t xml:space="preserve"> na zakwasie naturalnym w  butelkach 500ml, produkt naturalny otrzymany z mąki żytniej i czosnku metodą fermentacji mlekowej. 
</t>
  </si>
  <si>
    <t>but.</t>
  </si>
  <si>
    <t>15.</t>
  </si>
  <si>
    <t>BARSZCZ BIAŁY na zakwasie naturalnym w butelkach 450-500g</t>
  </si>
  <si>
    <t xml:space="preserve">na zakwasie naturalnym w  butelkach 500ml, produkt naturalny otrzymany z mąki żytniej i czosnku metodą fermentacji mlekowej. </t>
  </si>
  <si>
    <t>16.</t>
  </si>
  <si>
    <t xml:space="preserve"> wyraźne fragmenty liści szczawiu, - smak kwaśny, charakterystyczny dla przecieru szczawiowego, bez sztucznych barwników opakowanie - słoik szklany 350 g</t>
  </si>
  <si>
    <t>17.</t>
  </si>
  <si>
    <t>opakowanie  torebka 10 g</t>
  </si>
  <si>
    <t>18.</t>
  </si>
  <si>
    <t>opakowanie  torebka 20 g</t>
  </si>
  <si>
    <t>19.</t>
  </si>
  <si>
    <t>opakowanie  torebka 15g</t>
  </si>
  <si>
    <t>20.</t>
  </si>
  <si>
    <t>21.</t>
  </si>
  <si>
    <t>opakowanie  torebka 6 g</t>
  </si>
  <si>
    <t>22.</t>
  </si>
  <si>
    <t>opakowanie torebka 10g</t>
  </si>
  <si>
    <t>23.</t>
  </si>
  <si>
    <t>opakowanie torebka 8 g</t>
  </si>
  <si>
    <t>24.</t>
  </si>
  <si>
    <t>opakowanie torebka 10 g</t>
  </si>
  <si>
    <t>25.</t>
  </si>
  <si>
    <t xml:space="preserve"> opakowanie torebka 20 g</t>
  </si>
  <si>
    <t>26.</t>
  </si>
  <si>
    <t>27.</t>
  </si>
  <si>
    <t>31.</t>
  </si>
  <si>
    <t xml:space="preserve"> opakowanie torebka 20g</t>
  </si>
  <si>
    <t>32.</t>
  </si>
  <si>
    <t>SOCZEWICA CZERWONA</t>
  </si>
  <si>
    <t>opakowanie torebka foliowa 500 g</t>
  </si>
  <si>
    <t>33.</t>
  </si>
  <si>
    <t xml:space="preserve"> opakowanie torebka 10 g</t>
  </si>
  <si>
    <t>34.</t>
  </si>
  <si>
    <t xml:space="preserve"> opakowanie torebka 15 g</t>
  </si>
  <si>
    <t>35.</t>
  </si>
  <si>
    <t>36.</t>
  </si>
  <si>
    <t xml:space="preserve">WŁOSZCZYZNA SUSZONA </t>
  </si>
  <si>
    <t>opakowanie 5kg.  Produkt naturalny bez konserwantów, soli (skład : marchewka, pasternak, korzeń pietruszki, seler, por, cebula, natka pietruszki)</t>
  </si>
  <si>
    <t>37.</t>
  </si>
  <si>
    <t>opakowanie torebka 16 g</t>
  </si>
  <si>
    <t>38.</t>
  </si>
  <si>
    <t>opakowanie  torebka 30 g</t>
  </si>
  <si>
    <t>39.</t>
  </si>
  <si>
    <t>DROŻDŻE SPOŻYWCZE</t>
  </si>
  <si>
    <t>świeże opakowanie 100g</t>
  </si>
  <si>
    <t>40.</t>
  </si>
  <si>
    <t>opakowanie torebka 50g</t>
  </si>
  <si>
    <t>41.</t>
  </si>
  <si>
    <t>w  opakowanie  30 torebek (1,3 g) do jednorazowego zaparzania</t>
  </si>
  <si>
    <t>42.</t>
  </si>
  <si>
    <t>w  opakowanie  30 torebek (1,5 g) do jednorazowego zaparzania</t>
  </si>
  <si>
    <t>43.</t>
  </si>
  <si>
    <t xml:space="preserve">HERBATA CZARNA  GRANULOWANA                       </t>
  </si>
  <si>
    <t xml:space="preserve"> opakowanie - kartonik  100g</t>
  </si>
  <si>
    <t>44.</t>
  </si>
  <si>
    <t>HERBATA TETLEY INTENSIVE BLACK TEA</t>
  </si>
  <si>
    <t>opakowanie 200g , 100 torebek</t>
  </si>
  <si>
    <t>45.</t>
  </si>
  <si>
    <t xml:space="preserve">HERBATA OWOCOWA, z suszu owocowego opakowanie 100 g </t>
  </si>
  <si>
    <t xml:space="preserve"> opakowanie -  2 g, różne smaki do wyboru: leśne, owocowe, malinowe.</t>
  </si>
  <si>
    <t>46.</t>
  </si>
  <si>
    <t xml:space="preserve"> opakowanie kartonik- 150g </t>
  </si>
  <si>
    <t>47.</t>
  </si>
  <si>
    <t xml:space="preserve"> bez sztucznych barwników,opakowanie 100 g </t>
  </si>
  <si>
    <t>62.</t>
  </si>
  <si>
    <t>MĄKA PSZENNA  Typu Szymanowska</t>
  </si>
  <si>
    <t>opakowanie papierowe 1kg,o typie nr 480</t>
  </si>
  <si>
    <t>kg</t>
  </si>
  <si>
    <t>63.</t>
  </si>
  <si>
    <t xml:space="preserve">SKROBIA ZIEMNIACZANA, </t>
  </si>
  <si>
    <t>opakowanie 1kg</t>
  </si>
  <si>
    <t>64.</t>
  </si>
  <si>
    <t>WAFLE  RYŻOWE  NATURALNE Typu Sonko</t>
  </si>
  <si>
    <t>65.</t>
  </si>
  <si>
    <t xml:space="preserve">RYŻ BIAŁY PARABOLICZNY SYPKI, </t>
  </si>
  <si>
    <t>opakowanie torba  5000g, wartość energetyczna w 100g produktu min. 344 kcal</t>
  </si>
  <si>
    <t>66.</t>
  </si>
  <si>
    <t xml:space="preserve">opakowanie 250g </t>
  </si>
  <si>
    <t>67.</t>
  </si>
  <si>
    <t xml:space="preserve">PŁATKI OWSIANE GÓRSKIE, </t>
  </si>
  <si>
    <t>opakowanie 500g</t>
  </si>
  <si>
    <t>68.</t>
  </si>
  <si>
    <t xml:space="preserve">GROSZEK PTYSIOWY, </t>
  </si>
  <si>
    <t>bez konserwantów i sztucznych barwników , opakowanie 125g</t>
  </si>
  <si>
    <t>69.</t>
  </si>
  <si>
    <t xml:space="preserve">GRZANKI PSZENNE </t>
  </si>
  <si>
    <t>tradycyjne, opakowanie, bez sztucznych konserwantów i barwników, opakowanie 150g</t>
  </si>
  <si>
    <t>70.</t>
  </si>
  <si>
    <t>71.</t>
  </si>
  <si>
    <t>opakowanie -1000ml</t>
  </si>
  <si>
    <t>72.</t>
  </si>
  <si>
    <t xml:space="preserve">CUKIER BIAŁY( z buraków) </t>
  </si>
  <si>
    <t>o kryształkach 500 - 700 mikronów, opakowanie 1kg</t>
  </si>
  <si>
    <t>73.</t>
  </si>
  <si>
    <t xml:space="preserve">CUKIER PUDER </t>
  </si>
  <si>
    <t>opakowanie 400g</t>
  </si>
  <si>
    <t>74.</t>
  </si>
  <si>
    <t>drobnoziarnista, jodowana ,opakowanie 1000g</t>
  </si>
  <si>
    <t>75.</t>
  </si>
  <si>
    <t>w proszku z cukrem, naturalne barwniki różne smaki opakowanie 75g</t>
  </si>
  <si>
    <t>76.</t>
  </si>
  <si>
    <t>z cukrem, śmietankowy, waniliowy, bez sztucznych barwników, opakowanie 60g</t>
  </si>
  <si>
    <t>77.</t>
  </si>
  <si>
    <t>z  cukrem, bez sztucznych barwników, różne smaki, opakowanie 77g</t>
  </si>
  <si>
    <t>78.</t>
  </si>
  <si>
    <t>BISZKOPTY</t>
  </si>
  <si>
    <t>świeże o podłużnym  kształcie, opakowanie 140g</t>
  </si>
  <si>
    <t xml:space="preserve">opakowanie 100 g </t>
  </si>
  <si>
    <t>opakowanie 200g ,99% rodzynek.</t>
  </si>
  <si>
    <t xml:space="preserve">SEZAM ZIARNA </t>
  </si>
  <si>
    <t>w opakowaniu 1000g</t>
  </si>
  <si>
    <t>w opakowaniu 250g</t>
  </si>
  <si>
    <t>opakowanie 100g</t>
  </si>
  <si>
    <t>opakowanie 300 g</t>
  </si>
  <si>
    <t>Syrop klonowy</t>
  </si>
  <si>
    <t xml:space="preserve">MIÓD NATURALNY PSZCZELI </t>
  </si>
  <si>
    <t>wielokwiatowy nektarowy, opakowanie słoik 900g, wartość energetyczna w 100g produktu min. 300 kcal, wyprodukowany w unii europejskiej</t>
  </si>
  <si>
    <t>...................................................</t>
  </si>
  <si>
    <t>miejscowość, data</t>
  </si>
  <si>
    <t>Zał. Nr 1b do Z.O</t>
  </si>
  <si>
    <t>Szczegółowy opis przedmiotu zamówienia wraz z kalkulacją ceny oferty dla części nr 2</t>
  </si>
  <si>
    <t xml:space="preserve">MAKARON PEŁNOZIARNISTY- RAZOWY, typu Lubella </t>
  </si>
  <si>
    <t>opakowanie 400 g, wartość energetyczna w 100 g suchego produktu min. 340 kcal, nie sklejający się, zawiera mąkę razową bezjajeczny, zawartość soli max. 0.03 g/100 g produktu, bez sztucznych barwników.</t>
  </si>
  <si>
    <t xml:space="preserve">2 jajeczny  , opakowanie 250g </t>
  </si>
  <si>
    <t xml:space="preserve">MAKARON NITKI CIĘTE,Typu Lubella </t>
  </si>
  <si>
    <t xml:space="preserve">opakowanie 500g, wartość energetyczna w 100g suchego produktu min. 340 kcal, nie sklejający się, zawiera pszenicę durum, bez jajeczny, zawartość soli max. 0.03 g/100 g produktu </t>
  </si>
  <si>
    <t xml:space="preserve">MAKARON SPAGHETTI , Typu Lubella </t>
  </si>
  <si>
    <t>opakowanie 500g, wartość energetyczna w 100g suchego produktu min. 340 kcal, nie sklejający się nie sklejający się, nie sklejający się, zawiera pszenicę durum, bez jajeczny, zawartość soli max. 0.03 g/100 g produktu</t>
  </si>
  <si>
    <t>MAKARON ŚWIDERKI Typu Lubella</t>
  </si>
  <si>
    <t>opakowanie 500g, wartość energetyczna w 100g suchego produktu min. 340 kcal, nie sklejający się, zawiera pszenicę durum, bez jajeczny, zawartość soli max. 0.03 g/100 g produktu</t>
  </si>
  <si>
    <t xml:space="preserve">MAKARON KOLOROWY świderki  Typu Lubella </t>
  </si>
  <si>
    <t xml:space="preserve"> opakowanie 500g ,mąka z pszenicy durum, pomidory w proszku(1,8%), szpinak w proszku (0,3%), jaja, </t>
  </si>
  <si>
    <t xml:space="preserve">MAKARON KOLANKA OZDOBNE  Typu Lubella </t>
  </si>
  <si>
    <t>MAKARON LITERKI TYPU LUBELLA</t>
  </si>
  <si>
    <t>Dla dzieci ,  wartość energetyczna w 100g suchego produktu min.360kcal, opakowanie 250g</t>
  </si>
  <si>
    <t xml:space="preserve">MAKARON RURKI Typu Lubella </t>
  </si>
  <si>
    <t>podpis/y osoby/ób upoważnionej do podpisu i reprezentowania Wykonawcy</t>
  </si>
  <si>
    <t>Zał. Nr 1c do Z.O</t>
  </si>
  <si>
    <t>Szczegółowy opis przedmiotu zamówienia wraz z kalkulacją ceny oferty dla części nr 3</t>
  </si>
  <si>
    <t xml:space="preserve">KASZA GRYCZANA, </t>
  </si>
  <si>
    <t>prażona w opakowaniu - worek 5kg</t>
  </si>
  <si>
    <t xml:space="preserve">KASZA JAGLANA </t>
  </si>
  <si>
    <t>opakowanie 5kg</t>
  </si>
  <si>
    <t xml:space="preserve">KASZA JĘCZMIENNA pęczak </t>
  </si>
  <si>
    <t xml:space="preserve">KASZA KUSKUS                       </t>
  </si>
  <si>
    <t xml:space="preserve">opakowanie foliowe zgrzewane -  5kg  </t>
  </si>
  <si>
    <t>KASZA KUKURYDZIANA</t>
  </si>
  <si>
    <t xml:space="preserve">KASZA MANNA  </t>
  </si>
  <si>
    <t>produkt z pszenicy błyskawiczna (czas gotowania 2-3 minut) , opakowanie 1kg</t>
  </si>
  <si>
    <t>Zał. Nr 1d do Z.O</t>
  </si>
  <si>
    <t>Szczegółowy opis przedmiotu zamówienia wraz z kalkulacją ceny oferty dla części nr 4</t>
  </si>
  <si>
    <t>MLEKO 3,2% UHT</t>
  </si>
  <si>
    <t>długoterminowe, w kartonie, opakowanie 1000ml</t>
  </si>
  <si>
    <t xml:space="preserve">SER ŻÓŁTY  </t>
  </si>
  <si>
    <t>(GOUDA/EDAM/RYCKI),łagodny o zawartości tłuszczu 45%, zawartość sera min. 90%, pakowany w bloki 1000 lub 1500g</t>
  </si>
  <si>
    <t>JOGURT NATURALNY</t>
  </si>
  <si>
    <t>zawartość tłuszczu 0%, opakowanie plastikowe 400g</t>
  </si>
  <si>
    <t>4.</t>
  </si>
  <si>
    <t xml:space="preserve">opakowanie kostka 200g,  min. 82% tłuszczu, bez dodatku tłuszczów roślinnych </t>
  </si>
  <si>
    <t>zawartości tłuszczu 18%, opakowanie wiaderko 3000 ml</t>
  </si>
  <si>
    <t>litr</t>
  </si>
  <si>
    <t xml:space="preserve">SER BIAŁY PÓŁTŁUSTY  </t>
  </si>
  <si>
    <t>typu GARWOLIN,lub równoważny , zawartość tłuszczu 3,5-5%, opakowanie 500 lub 1000g</t>
  </si>
  <si>
    <t xml:space="preserve">SEREK WANILIOWY </t>
  </si>
  <si>
    <t>typu ROLMLECZ, smak waniliowy,homogenizowany opakowanie 200g</t>
  </si>
  <si>
    <t>op.</t>
  </si>
  <si>
    <t xml:space="preserve">JAJA KURZE </t>
  </si>
  <si>
    <t>Zał. Nr 1e do Z.O</t>
  </si>
  <si>
    <t>Szczegółowy opis przedmiotu zamówienia wraz z kalkulacją ceny oferty dla części nr 5</t>
  </si>
  <si>
    <t>BUŁKA PSZENNA</t>
  </si>
  <si>
    <t>TYPU Wyborowa,  waga 350 g, bez konserwantów i polepszaczy, krojona , na drożdżach świeżych,z mąki przennej.</t>
  </si>
  <si>
    <t xml:space="preserve">CHLEB ŻYTNIO PSZENNY </t>
  </si>
  <si>
    <t>TYPU MIESZANY z ziarnami, waga 450g, bez konserwantów i polepszaczy, krojony, z mąki przenno- żytniej</t>
  </si>
  <si>
    <t>CHLEB BALTONOWSKI</t>
  </si>
  <si>
    <t>krojony , waga 450 g</t>
  </si>
  <si>
    <t>CHLEB  STAROPOLSKI ZE SŁONECZNIKIEM</t>
  </si>
  <si>
    <t>krojony z ziarnami ,waga 450g bez konserwantów i polepszaczy, pakowany pojedynczo.</t>
  </si>
  <si>
    <t>5.</t>
  </si>
  <si>
    <t>CHAŁKA PSZENNA TRADYCYJNA</t>
  </si>
  <si>
    <t>przeplatana,z kruszonką,bez konserwantów i polepszaczy, waga 250-350g</t>
  </si>
  <si>
    <t>CHLEB SITEK</t>
  </si>
  <si>
    <t>krojony 100% żytni, pakowany pojedyńczo, bez konserwantów waga  450 g.</t>
  </si>
  <si>
    <t>szt</t>
  </si>
  <si>
    <t xml:space="preserve">CHLEB RAZOWY </t>
  </si>
  <si>
    <t>duży, chleb krojony pakowany pojedynczo , bez konserwantów, waga 750 g</t>
  </si>
  <si>
    <t xml:space="preserve">ROGAL PSZENNY MINI  </t>
  </si>
  <si>
    <t>waga 50 g bez konserwantów i polepszaczy</t>
  </si>
  <si>
    <t>DROŻDŻÓWKA</t>
  </si>
  <si>
    <t>nadzenie z jabłkiem, serem, budyniem niskosłodzone zgodnie z nowym rozporządzeniem</t>
  </si>
  <si>
    <t>12.</t>
  </si>
  <si>
    <t>PĄCZEK</t>
  </si>
  <si>
    <t>waga 100g nadzienie marmolada jabłkowo śliwkowa</t>
  </si>
  <si>
    <t>JAGODZIANKA</t>
  </si>
  <si>
    <t>(nadzienie z prawdziwych jagód) niskosłodzone zgodnie z nowym rozporządzeniem</t>
  </si>
  <si>
    <t>ROGAL MAŚLANY MINI Z KRUSZONKĄ</t>
  </si>
  <si>
    <t>waga 40g ,ciasto drożdżowe niskosłodzone, bez konserwantów i polepszaczy</t>
  </si>
  <si>
    <t>………………………………......................................................................</t>
  </si>
  <si>
    <t>Zał. Nr 1f do Z.O</t>
  </si>
  <si>
    <t>Szczegółowy opis przedmiotu zamówienia wraz z kalkulacją ceny oferty dla części nr 6</t>
  </si>
  <si>
    <t>ARBUZ</t>
  </si>
  <si>
    <t>KLASA1 wg Rozporządzenia Komisji WE nr 2257/94 kraj pochodzena,Hiszpania, Włochy , Grecja</t>
  </si>
  <si>
    <t>BANANY</t>
  </si>
  <si>
    <t xml:space="preserve">klasa I wg Rozporządzenia Komisji WE nr 2257/94 odmiana CONSUL, TURBAN, MONITA, CHIQUITTA </t>
  </si>
  <si>
    <t>BOTWINA</t>
  </si>
  <si>
    <t xml:space="preserve">Pakowana w pęczki ,świeża, młode liście i korzenie buraka ćwikłowego pęczek 400-500g, wielkość sezonowa               </t>
  </si>
  <si>
    <t>pęczek</t>
  </si>
  <si>
    <t>BRZOSKWINIE</t>
  </si>
  <si>
    <t xml:space="preserve">Dojrzałe, duże, pokryte czerwonym rumieńcem, soczyste           </t>
  </si>
  <si>
    <t>BURAKI CZERWONE</t>
  </si>
  <si>
    <t>konsumpcyjne, bez liści, wielkość średnia Okrągłe/podłużne 1kg</t>
  </si>
  <si>
    <t xml:space="preserve">CEBULA BIAŁA </t>
  </si>
  <si>
    <t>CUKINIA</t>
  </si>
  <si>
    <t>świeża,sezonowo 1kg</t>
  </si>
  <si>
    <t>CYKORIA</t>
  </si>
  <si>
    <t>świeża 1 kg</t>
  </si>
  <si>
    <t>CYTRYNA</t>
  </si>
  <si>
    <t xml:space="preserve">(średnia wielkość) Dojrzała , świeża, o jajowatym kształcie z wydłużonymi końcówkami </t>
  </si>
  <si>
    <t xml:space="preserve">CZOSNEK ŚWIEŻY </t>
  </si>
  <si>
    <t>wielkość (min. 80g), krajowy</t>
  </si>
  <si>
    <t xml:space="preserve">DYNIA </t>
  </si>
  <si>
    <t>świeża, dojrzała, słodka (wrzesień-grudzień), min. 800g</t>
  </si>
  <si>
    <t>FASOLA BIAŁA SUCHA</t>
  </si>
  <si>
    <t>drobna w opakowaniu 1kg</t>
  </si>
  <si>
    <t>GROCH SUSZONY</t>
  </si>
  <si>
    <t>ŁUSKANY, opakowanie  1kg</t>
  </si>
  <si>
    <t xml:space="preserve">GRUSZKI Typu  klapsa, konferencja </t>
  </si>
  <si>
    <t xml:space="preserve">krajowe, soczyste – skórka gruba, jasno-cytrynowa, pokryta jasnoczerwonym rumieńcem. Miąższ kremowo-biały, soczysty </t>
  </si>
  <si>
    <t xml:space="preserve">KALAREPA </t>
  </si>
  <si>
    <t>pakowana na szt.</t>
  </si>
  <si>
    <t>JABŁKA typu cortland, ligol champion, delikates, rubin, jonagored lub równoważne</t>
  </si>
  <si>
    <t xml:space="preserve"> średnia wielkość, bez korka,soczyste-słodko winne</t>
  </si>
  <si>
    <t>KALAFIOR</t>
  </si>
  <si>
    <t xml:space="preserve">świeży biały, dojrzały, duży,  zamknięty (sierpień, wrzesień) </t>
  </si>
  <si>
    <t>KAPUSTA BIAŁA ŚWIEŻA</t>
  </si>
  <si>
    <t xml:space="preserve">główki kapusty twarde o ciężarze do 2000 g o cienkim unerwieniu </t>
  </si>
  <si>
    <t xml:space="preserve">KAPUSTA BIAŁA MŁODA </t>
  </si>
  <si>
    <t>główka min 800g (sierpień, wrzesień)</t>
  </si>
  <si>
    <t>KAPUSTA CZERWONA ŚWIEŻA</t>
  </si>
  <si>
    <t xml:space="preserve">główki kapusty twarde o ciężarze (główka) do 800 g o cienkim unerwieniu </t>
  </si>
  <si>
    <t>KAPUSTA KISZONA BIAŁA</t>
  </si>
  <si>
    <t>nie przekwaszona, biała na zakwasie naturalnym. Pakowana w wiaderka plastikowe , o właściwych cechach organoleptycznych, wiaderko 10 kg</t>
  </si>
  <si>
    <t xml:space="preserve">KAPUSTA PEKIŃSKA </t>
  </si>
  <si>
    <t>Jędrna, jasnozielone liście, prawie biała, kruche liście, bez brązowych przebarwień. Pakowana w folię dobrej jakości.</t>
  </si>
  <si>
    <t>28.</t>
  </si>
  <si>
    <t>KAPUSTA WŁOSKA ŚWIEŻA</t>
  </si>
  <si>
    <t xml:space="preserve">główki kapusty powinny być twarde i ciężarze (główka) do 2000 g o cienkim unerwieniu </t>
  </si>
  <si>
    <t>KIWI</t>
  </si>
  <si>
    <t>(sztuka 15-20g, dostawa na palecie) Dojrzałe , świeże, owalny, jajowaty kształt o dł. ok 6 cm</t>
  </si>
  <si>
    <t>KOPEREK</t>
  </si>
  <si>
    <t>(natka), pęczek, świeży, wielkość sezonowa, kolor zielony bez brązowych przebarwieńkolor zielony bez brązowych przebarwień (okres sierpień-październik)</t>
  </si>
  <si>
    <t>MANDARYNKA</t>
  </si>
  <si>
    <t>bezpestkowa, pakowana w  skrzynkach drewniana (5 kg)</t>
  </si>
  <si>
    <t>MARCHEW KAROTKA</t>
  </si>
  <si>
    <t xml:space="preserve">wielkość średnia, bez naci </t>
  </si>
  <si>
    <t>MORELE</t>
  </si>
  <si>
    <t xml:space="preserve">świeże </t>
  </si>
  <si>
    <t>NATKA PIETRUSZKI</t>
  </si>
  <si>
    <t>pęczki o wadze sezonowej (, kolor intensywnie zielony</t>
  </si>
  <si>
    <t>NEKTARYNKA</t>
  </si>
  <si>
    <t>owoc świeży, gatunek I,  kraj pochodzenia Włochy, Hiszpania, Francja i Grecja</t>
  </si>
  <si>
    <t>OGÓREK KISZONY</t>
  </si>
  <si>
    <t>w naturalnym kwasie z koprem i solą (wiaderko, 6kg)</t>
  </si>
  <si>
    <t>OGÓREK MAŁOSOLNY</t>
  </si>
  <si>
    <t>w naturalnym kwasie z koprem i solą (wiaderko, 6 kg)</t>
  </si>
  <si>
    <t>PAPRYKA CZERWONA</t>
  </si>
  <si>
    <t>(kwiecień-październik) 1kg</t>
  </si>
  <si>
    <t>(listopad-marzec) 1kg</t>
  </si>
  <si>
    <t>PIETRUSZKA</t>
  </si>
  <si>
    <t>(świeża,myta , korzeń)1kg</t>
  </si>
  <si>
    <t xml:space="preserve">POMARAŃCZE </t>
  </si>
  <si>
    <t xml:space="preserve">TYPU NOWELINA,cienka skórka </t>
  </si>
  <si>
    <t>POMIDORY KOKTAJLOWE</t>
  </si>
  <si>
    <t>opakowanie skrzynka ,świeże ,1 kg</t>
  </si>
  <si>
    <t xml:space="preserve">POMIDORY CZERWONE </t>
  </si>
  <si>
    <t>(wrzesień -grudzień) świeże,1kg</t>
  </si>
  <si>
    <t xml:space="preserve">POR </t>
  </si>
  <si>
    <t>świeży,nie zrółknięty kolor zielony</t>
  </si>
  <si>
    <t>RZODKIEW BIAŁA</t>
  </si>
  <si>
    <t>wielkość sezonowa 1kg</t>
  </si>
  <si>
    <t>RZODKIEWKA</t>
  </si>
  <si>
    <t>okrągła, pęczki 180-250g (części jadalnej)</t>
  </si>
  <si>
    <t xml:space="preserve">SAŁATA LODOWA </t>
  </si>
  <si>
    <t>(pakowana każda główka osobno), waga jednej sztuki min. 350g</t>
  </si>
  <si>
    <t>SAŁATA MASŁOWA KRUCHA</t>
  </si>
  <si>
    <t>świeża,główka min. 150g</t>
  </si>
  <si>
    <t xml:space="preserve">SELER KORZENIOWY </t>
  </si>
  <si>
    <t>świeży, myty</t>
  </si>
  <si>
    <t xml:space="preserve">SELER  NACIOWY </t>
  </si>
  <si>
    <t>(waga min. 300g)</t>
  </si>
  <si>
    <t>SZCZYPIOREK</t>
  </si>
  <si>
    <t>świeży,pęczek, wielkość sezonowa - wrzesień -grufdzień (20 g)</t>
  </si>
  <si>
    <t xml:space="preserve">ŚLIWKI DESEROWE </t>
  </si>
  <si>
    <t>TYPU WĘGIERKA/PREZYDEZYDENT, dojrzałość kosumpcyjna, odchodzące od pestek(wrzesień- grudzień, krajowa) 1kg</t>
  </si>
  <si>
    <t>PIECZARKI</t>
  </si>
  <si>
    <t>krajowa, świeża,kolor jasny biały, bez pleśni</t>
  </si>
  <si>
    <t>WINOGRONA JASNE</t>
  </si>
  <si>
    <t>bezpestkowe, drobne, kraj pochodzenia - np. Turcja, Grecja, Hiszpania</t>
  </si>
  <si>
    <t xml:space="preserve">ZIEMNIAKI typu Irga </t>
  </si>
  <si>
    <t>konsumpcyjne, umyte, skórka bez zielonych zabarwień, bez kiełkujących oczek, wielkość średnia (okres wrzesień - grudzień)</t>
  </si>
  <si>
    <t>Zał. Nr 1g do Z.O</t>
  </si>
  <si>
    <t>Szczegółowy opis przedmiotu zamówienia wraz z kalkulacją ceny oferty dla części nr 7</t>
  </si>
  <si>
    <t>KLUSKI TYPU ŚLĄSKIE</t>
  </si>
  <si>
    <t>nieposklejane, z dziurką, ręcznie wyrabiane, zawartość gotowanych ziemniaków w produkcie 70-75%</t>
  </si>
  <si>
    <t>KOPYTKA</t>
  </si>
  <si>
    <t>nieposklejane, ręcznie wyrabiane, zawartość gotowanych ziemniaków w produkcie 70-75%,</t>
  </si>
  <si>
    <t>KLUSKI TYPU LENIWE Z SEREM</t>
  </si>
  <si>
    <t>ręcznie wyrabiane, nieposklejane, z serem białym tłustym lub półtłustym ,maka,jajka, z dodatkiem mąki przennej i ziemniaczanej</t>
  </si>
  <si>
    <t>PIEROGI Z SEREM</t>
  </si>
  <si>
    <t>z serem tłustym, zawartość sera min. 40%, równej wielkości (ok .22 szt. na 1000g),  ręcznie wyrabiane, nieposklejane, opakowanie tacka 1000g</t>
  </si>
  <si>
    <t>NALESNIKI Z SEREM</t>
  </si>
  <si>
    <t xml:space="preserve"> zawartość sera min. 40% równej wartości, ręcznie wyrabiane opakowanie tacka 1000g</t>
  </si>
  <si>
    <t>PIEROGI Z MIĘSEM</t>
  </si>
  <si>
    <t>zawartość mięsa( wieprzowe,drobiowe) min. 40 % równej wielkości ( ok. 20 szt. na  1000g), ręcznie wyrabiane, nieposklejane,</t>
  </si>
  <si>
    <t xml:space="preserve"> </t>
  </si>
  <si>
    <t>.............................................................................................................</t>
  </si>
  <si>
    <t>RYBA FILET Z DORSZA</t>
  </si>
  <si>
    <t>mrożony, bez skóry, ości i obcych zanieczyszczeń; - zapach: właściwy dla ryb mrożonych, po rozmrożeniu zapach ryby świeżej, niedopuszczalny gnilny, - tkanka mięsna: jasna o naturalnej barwie, charakterystycznej dla danego gatunku, bez plam i przebarwień, po rozmrożeniu sprężysta, nie rozpadająca się,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shp/bs, opakowanie (szaterpack) 6,8-7,0kg</t>
  </si>
  <si>
    <t>RYBA FILET Z MIRUNY</t>
  </si>
  <si>
    <t xml:space="preserve">śweży , ze skórą, bez ości i obcych zanieczyszczeń- zapach: właścwy do ryby świeżej, kolor lekko pomarańczowy, tkanka mięsna o naturalnej barwie, bez plam i przebarwień,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</t>
  </si>
  <si>
    <t>RYBA FILET Z ŁOSOSIA WĘDZONY NA CIEPŁO</t>
  </si>
  <si>
    <t>śweży , ze skórą,wędzony na cieplo, bez ości i obcych zanieczyszczeń- zapach: właścwy do ryby świeżej, kolor lekko pomarańczowy, tkanka mięsna o naturalnej barwie, bez plam i przebarwień,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, kawałki ok.15-20dkg , pakowane w kartonie</t>
  </si>
  <si>
    <t>RYBA MAKRELA WĘDZONA</t>
  </si>
  <si>
    <t xml:space="preserve">świeża,cała tuszka, zapach: właścwy do ryby świeżej, bez plam i przebarwień, o prawidłowym zapachu, - właściwości fizykochemiczne i biologiczne: brak zanieczyszczeń fizycznych, chemicznych, brak oznak i obecności pleśni, szkodników, brak zanieczyszczeń mikrobiologicznych i bakterii chorobotwórczych,                                                                          płaty </t>
  </si>
  <si>
    <t xml:space="preserve">SZPINAK </t>
  </si>
  <si>
    <t>mrożony,rozdrobniony, pakowany w postaci brył,opakowanie 2,5kg</t>
  </si>
  <si>
    <t xml:space="preserve">MROŻONKA BROKUŁY </t>
  </si>
  <si>
    <t>(różyczki), opakowanie 2,5 kg</t>
  </si>
  <si>
    <t>MROŻONKA BUKIET WARZYW</t>
  </si>
  <si>
    <t>zawiera brokuły, marchew, kalafior,                                  opakowanie 2,5kg</t>
  </si>
  <si>
    <t>CZARNA PORZECZKA</t>
  </si>
  <si>
    <t>mrożona,opakowanie 2,5kg</t>
  </si>
  <si>
    <t>MROŻONKA FASOLKA SZPARAGOWA ZIELONA/ŻÓŁTA</t>
  </si>
  <si>
    <t>cięta, oczyszczona, opakowanie 2,5 kg</t>
  </si>
  <si>
    <t xml:space="preserve">MROŻONKA KALAFIOR </t>
  </si>
  <si>
    <t>(różyczki), opakowanie 2,5kg</t>
  </si>
  <si>
    <t>MARCHEWKA MINI</t>
  </si>
  <si>
    <t xml:space="preserve">MARCHEWKA KOSTKA </t>
  </si>
  <si>
    <t>mrożona ,opakowanie 2,5kg</t>
  </si>
  <si>
    <t>MROŻONKA TRUSKAWKA</t>
  </si>
  <si>
    <t>bez szypułek, opakowanie 2,5kg</t>
  </si>
  <si>
    <t xml:space="preserve">GROSZEK ZIELONY MROŻONY </t>
  </si>
  <si>
    <t>opakowanie 2,5 kg</t>
  </si>
  <si>
    <t xml:space="preserve">MROŻONKA-ZUPA JARZYNOWA </t>
  </si>
  <si>
    <t>SKŁAD:kalafior, brokuły,brukselka,włoszczyzna krążki, fasolka szparagowa,opakowanie 2,5 kg</t>
  </si>
  <si>
    <t xml:space="preserve">MROŻONKA-PAPRYKA TRICOLORE </t>
  </si>
  <si>
    <t>paryka,żółta,czwrwona,zielona,opakowanie 2 Kg</t>
  </si>
  <si>
    <t xml:space="preserve">WŁOSZCZYZNA W PASKI </t>
  </si>
  <si>
    <t>mrożona, opakowanie 2,5kg</t>
  </si>
  <si>
    <t>WIŚNIA BEZ PESTEK</t>
  </si>
  <si>
    <t xml:space="preserve">DYNIA KOSTKA </t>
  </si>
  <si>
    <t>mrożona opakowanie 2 kg</t>
  </si>
  <si>
    <t xml:space="preserve">CIELĘCINA - UDZIEC </t>
  </si>
  <si>
    <t>(sznycel tandryzowany) ,mięso świeże, nie rozmrażane,  bez skóry, kości, tłuszczu, ścięgien, błon,  chrzęści; mięso prawidłowo wykrwawione, ocieknięte; barwa mięśni jasnoróżowa, bez krwawych wylewów, zapach charakterystyczny dla mięsa świeżego; przedział wagowy 1000-1500g,</t>
  </si>
  <si>
    <t>INDYK FILET Z PIERSI</t>
  </si>
  <si>
    <t>mięso świeże, nie rozmrażane,  bez skóry, kości, tłuszczu, ścięgien, błon,  chrzęści; mięso prawidłowo wykrwawione, ocieknięte; barwa mięśni jasnoróżowa, bez krwawych wylewów, zapach charakterystyczny dla mięsa świeżego indyczego;  przedział wagowy 1000-1500g,</t>
  </si>
  <si>
    <t>(bioderko, pałka) z kością, skóra bez  przebarwień  i resztek piór, świeże, waga 15-20g</t>
  </si>
  <si>
    <t>POLĘDWICZKI WIEPRZOWE</t>
  </si>
  <si>
    <t>SCHAB ŚRODKOWY</t>
  </si>
  <si>
    <t>BEZ KOŚCI,ŚWIEŻY o średnicy nie większej niż 10cm, świeży, słonina zdjęta, nie rozmrażany, pojedeńcz sztuka kawałek 1,5kg-2kg</t>
  </si>
  <si>
    <t xml:space="preserve">ŁOPATKA WIEPRZOWA </t>
  </si>
  <si>
    <t>świeża, bez kości, konsystencja jędrna, zapach swoisty, barwa jasnoczerwona, powierzchnia czysta, niezakrwawiona, nie rozmrażane</t>
  </si>
  <si>
    <t>WOŁOWINA - SZPONDER</t>
  </si>
  <si>
    <t>chudy, surowy, barwa tłuszczu - biała, paski długości do 40cm, szerokość do 12cm, świeży, nie rozmrażany</t>
  </si>
  <si>
    <t>KIEŁBASA CIENKA mocno wędzona</t>
  </si>
  <si>
    <t>TYPU SWOJSKA PIECZONA ,na przekroju składniki średnio rozdrobnione, równomiernie rozmieszczone, dobrze związane, konsystencja ścisła, mięso wieprzowe min. 85%, 0% MOM</t>
  </si>
  <si>
    <t>KIEŁBASA PODSUSZANA ŻYWIECKA</t>
  </si>
  <si>
    <t>KIEŁBASA  SUCHA KRAKOWSKA</t>
  </si>
  <si>
    <t>KIEŁBASA SZYNKOWA</t>
  </si>
  <si>
    <t>średnio rozdrobniona, zawartość mięsa wieprzowego min. 85%    0% MOM</t>
  </si>
  <si>
    <t>……………………………………………………………………………………….</t>
  </si>
  <si>
    <t xml:space="preserve">rafinowany z pierwszego tłoczenia, o zawartości kwasów jednonienasyconych powyżej 50% i zawartości kwasów wielonienasyconych poniżej 40% opakowanie 5 litrów w karnistrze plastikowym, </t>
  </si>
  <si>
    <t>Woda mineralna niegazowana         typu cisowianka,nałęczowianka</t>
  </si>
  <si>
    <t>Opakowanie plastikowe 1,5 l</t>
  </si>
  <si>
    <t>BUŁKA GRAHAMKA MINI</t>
  </si>
  <si>
    <t>Bułka tarta</t>
  </si>
  <si>
    <t>opakowanie 450g</t>
  </si>
  <si>
    <t xml:space="preserve">(bez szczypioru), wielkość średnia ,zwyczajna o okrągłym przekroju , pakowana w 1 kg workach </t>
  </si>
  <si>
    <t>OGÓREK SZKLARNIOWY</t>
  </si>
  <si>
    <t xml:space="preserve">świeży,krajowy </t>
  </si>
  <si>
    <t>świeże, wielkość 63-73g ,KL 1-chów -wolny wybieg  wymagany certyfikat , termin przydatności MAX 14 dni</t>
  </si>
  <si>
    <t>Soki tłoczone owocowe typu słoneczna tłocznia</t>
  </si>
  <si>
    <t>Część 1: Różne artykuły spożywcze</t>
  </si>
  <si>
    <t xml:space="preserve">z maki pszennej typ 1850, mąka pszenna typ 500,  bez konserwantów i polepszaczy, na drożdżach  świeżych, 50-60g naturalna bez ulepszaczy i konserwantów,               </t>
  </si>
  <si>
    <t>BUŁKA KAJZERKA PRZENNA MINI</t>
  </si>
  <si>
    <t xml:space="preserve">mąka pszenna, bez konserwantów i polepszaczy, gwaga 60g </t>
  </si>
  <si>
    <t>100% pasteryzowany, zawierający min.1500g owoców na 1000ml soku, smaki:jabłko,jabłko gruszka,inne smaki według ustaleń pomiędzy stronami umowy,bez dodatku cukrów i substancji słodzących zdefinowanych w rozporządzeniu (WE) nr 1333/2008 , o niskiej zawartości sodu/soli (zawierające nie więcej niż 0,12 sodu lub równoważnej ilości soli na 100ml środka spożywczego),opakowanie karton 5000ml ,świeżość 14 dni po otwarciu</t>
  </si>
  <si>
    <t>……………………………….</t>
  </si>
  <si>
    <t>Miejscowość,data</t>
  </si>
  <si>
    <t xml:space="preserve">osłonka dobrze przylegająca, składniki na przekroju grubo rozdrobnione, równomiernie rozłożone, dobrze związane, mięso wieprzowe min. 98%, </t>
  </si>
  <si>
    <t xml:space="preserve"> osłonka dobrze przylegająca, składniki na przekroju grubo rozdrobnione, równomiernie rozłożone, dobrze związane, mięso wieprzowe min. 98% </t>
  </si>
  <si>
    <t>pakowany hermetycznie 1kg-2 kg 0% zamknięty próżniowo o niskiej zawartości  soli/sodu</t>
  </si>
  <si>
    <t xml:space="preserve">WĘDLINA-FILET WĘDZONY Z INDYKA </t>
  </si>
  <si>
    <t xml:space="preserve">WĘDLINA-SZYNKA WIEJSKA ,CHUDA, GOTOWANA WĘDZONA </t>
  </si>
  <si>
    <t xml:space="preserve">Do wyprodukowania 100g wyrobu gotowego użyto 125g szynki wieprzowej. Produkt bez fosforanów i cytrynianów dodanych, soi oraz skrobi.  wysokowydajna,min. 80% mięsa wieprzowego, bez małej zawartości tłuszczu, bez konserwantów </t>
  </si>
  <si>
    <t xml:space="preserve"> min 80% mięsa weprzowego, bez konserwantów</t>
  </si>
  <si>
    <t xml:space="preserve">WĘDLINA- Szynka parzona Typu SPOD STRZECHY </t>
  </si>
  <si>
    <t>WĘDLINA-POLĘDWICA SOPOCKA WIEPRZOWA</t>
  </si>
  <si>
    <t xml:space="preserve">polędwica swojska wysoko wydajna, mięso    wieprzowe min 80%                                                                                                                                                                                                                     </t>
  </si>
  <si>
    <t>KBANOSY</t>
  </si>
  <si>
    <t>drobiowo-wieprzowe, kiełbasa średnio rozdrobniona, wędzona, parzona, suszona, mięso drobiowe z indyka, mięso wieprzowe, do produkcji 100g wyrobu użyto min. 139g mięsa</t>
  </si>
  <si>
    <t>KURCZAK ZAGRODOWY Z CERTYFIKATEM JAKOŚCI (wypatroszony, w całości, nie rozmrażany, 1500-2000g)</t>
  </si>
  <si>
    <t>KURCZAK ZAGRODOWY Z CERTYFIKATEM JAKOŚCI</t>
  </si>
  <si>
    <t>RYBA ŁOSOŚ SUROWY ŚWIEŻY</t>
  </si>
  <si>
    <t>fIlet na skóże,C-Trym vacum,filety 1500-200gr.</t>
  </si>
  <si>
    <t xml:space="preserve">GAŁKA MUSZKATAŁOWA  typu Prymat  </t>
  </si>
  <si>
    <t>IMBIR MIELONY typu Prymat</t>
  </si>
  <si>
    <t>KURKUMA ,typu Prymat</t>
  </si>
  <si>
    <t>KUKURYDZA  KONSERWOWA, typu Pudliszki</t>
  </si>
  <si>
    <t xml:space="preserve">GROSZEK KONSERWOWY typu Pudliszki </t>
  </si>
  <si>
    <t>SZCZAW KONSERWOWY,                typu Urbanek</t>
  </si>
  <si>
    <t xml:space="preserve">BAZYLIA SUSZONA - typuPrymat </t>
  </si>
  <si>
    <t xml:space="preserve">CURRY przyprawa typuPrymat </t>
  </si>
  <si>
    <t xml:space="preserve">CYNAMON mielony typu Prymat  </t>
  </si>
  <si>
    <t xml:space="preserve">CZOSNEK SUSZONY GRANULOWANY typu Prymat </t>
  </si>
  <si>
    <t xml:space="preserve">LIŚCIE LAUROWE typu  Prymat </t>
  </si>
  <si>
    <t xml:space="preserve">LUBCZYK typu Prymat </t>
  </si>
  <si>
    <t xml:space="preserve">MAJERANEK SUSZONY typu Prymat </t>
  </si>
  <si>
    <t>OREGANO SUSZONE typuPrymat</t>
  </si>
  <si>
    <t xml:space="preserve">PAPRYKA SŁODKA mielona typuPrymat </t>
  </si>
  <si>
    <t xml:space="preserve">PIEPRZ CYTRYNOWY typuPrymat </t>
  </si>
  <si>
    <t xml:space="preserve">PIEPRZ CZARNY MIELONY typu Prymat </t>
  </si>
  <si>
    <t>PRZYPRAWA DO PIERNIKA typuPrymat, opakowanie 10g</t>
  </si>
  <si>
    <t xml:space="preserve">TYMIANEK typu Prymat </t>
  </si>
  <si>
    <t xml:space="preserve">ZIELE ANGIELSKIE typu Prymat </t>
  </si>
  <si>
    <t xml:space="preserve">ZIOŁA PROWANSALSKIE typu Prymat </t>
  </si>
  <si>
    <t>CUKIER WANILIOWY typu GELLWE , DR OETKER, LUB WINIARY</t>
  </si>
  <si>
    <t>PROSZEK DO PIECZENIA typu GELLWE , DR OETKER,WINIARY</t>
  </si>
  <si>
    <t xml:space="preserve">SODA OCZYSZCZONA typu  Prymat </t>
  </si>
  <si>
    <t xml:space="preserve">HERBATA RUMIANKOWA typu Belin </t>
  </si>
  <si>
    <t xml:space="preserve">HERBATA MIĘTOWA typu Belin </t>
  </si>
  <si>
    <t xml:space="preserve">ROZPUSZCZALNA KAWA ZBOŻOWA typu INKA </t>
  </si>
  <si>
    <t>KAKAO NATURALNE typu Wawel</t>
  </si>
  <si>
    <t>PŁATKI RYŻOWE BŁYSKAWICZNE, typu MELVIT LUB KUPEC</t>
  </si>
  <si>
    <t>OLEJ RZEPAKOWY TŁOCZONY NA ZIMNO typu KJAWSKI LUB MOSSO</t>
  </si>
  <si>
    <t>OLIWA Z OLIWEK (EXSTRA VIRGIN ) typu MOMINI LUB GACCIA DORO</t>
  </si>
  <si>
    <t xml:space="preserve">SÓL morska typu „O' sole” </t>
  </si>
  <si>
    <t>GALARETKA  owocowa typu Winiary</t>
  </si>
  <si>
    <t>BUDYŃ typu Winiaty</t>
  </si>
  <si>
    <t>KISIEL typu Winiary</t>
  </si>
  <si>
    <t>MORELE SUSZONE, typu BAKALLAND</t>
  </si>
  <si>
    <t>RODZYNKI SUŁTAŃSKIE typu BAKALLAND</t>
  </si>
  <si>
    <t xml:space="preserve">ŻURAWINA SUSZONA typu KRESTO </t>
  </si>
  <si>
    <t>SLIWKA SUSZONA ,                                typu BAKALLAND</t>
  </si>
  <si>
    <t>WIÓRKI KOKOSOWE typu KRESTO LUB BAKALLAND</t>
  </si>
  <si>
    <t>MAKARON ZACIERKI                         typu MAKARONY POLSKIE,GOLIARD</t>
  </si>
  <si>
    <t>KURCZAK FILET Z PIERSI - Z KURCZAKA ZAGRODOWEGO Z CERTYFIKATEM JAKOŚCI</t>
  </si>
  <si>
    <t>świeże, nie rozmrażane, bez skóry, bez chrząstki, pojedyncze w przedziale wagowym 300-400gmięso świeże, nie rozmrażane,  bez skóry, kości, tłuszczu, ścięgien, błon,  chrzęści; mięso prawidłowo wykrwawione, ocieknięte; barwa mięśni jasnoróżowa, bez krwawych wylewów, zapach charakterystyczny dla mięsa świeżego ;  przedział wagowy 300-400g</t>
  </si>
  <si>
    <t>PODUDZIE Z KURCZAKA -Z ZAGRODOWEGO Z CERTYFIKATEM JAKOŚCI</t>
  </si>
  <si>
    <t>Extra odtłoszczone, świeże , nie rozmrażane,barwa jasnoczerwona, powierzchnia czysta, niezakrwawiona,</t>
  </si>
  <si>
    <t xml:space="preserve">MASŁO EXTRA, TYPU POLSKIE </t>
  </si>
  <si>
    <t>ŚMIETANA DO ZUP I SOSÓW PYPU PIĄTNICA</t>
  </si>
  <si>
    <t>SER MOZZARELLA</t>
  </si>
  <si>
    <t xml:space="preserve">ZIOŁA ŚWIEŻE </t>
  </si>
  <si>
    <t>w pęczkach-oregano,bazylia, mięta,tymianej, lubczyk,majeranek,rozmaryn,wielkość sezonowa/standardowa</t>
  </si>
  <si>
    <t>CHLEB RAZOWY NA MIODZIE</t>
  </si>
  <si>
    <t>duży, chleb krojony pakowany pojedynczo , na miodzie pszczelim, bez konserwantów, waga 450 g</t>
  </si>
  <si>
    <t>PALUCH Z ZIARNAMI</t>
  </si>
  <si>
    <t>mąka pszenna, ziarna słonecznika,płatki owsiane,waga 90g</t>
  </si>
  <si>
    <t xml:space="preserve">RYŻ JAŚMINOWY </t>
  </si>
  <si>
    <t xml:space="preserve">opakowanie 1000g </t>
  </si>
  <si>
    <t>opakowanie 130 g,wartość energetyczna w 100g produktu min. 344 kcal</t>
  </si>
  <si>
    <t>opakowanie 1kg zawartość tłuszczu min.45%pakowany w bloki 1000 lub 1500g</t>
  </si>
  <si>
    <t>Serek danonek</t>
  </si>
  <si>
    <t>opakowanie 90g różne smaki</t>
  </si>
  <si>
    <t xml:space="preserve">Serek naturalny fantazja </t>
  </si>
  <si>
    <t>Opakowanie 140g</t>
  </si>
  <si>
    <t>Sprawa znak: 1/P427/Z.O/2019</t>
  </si>
  <si>
    <t>CHLEB GRAHAM</t>
  </si>
  <si>
    <t>krojony pakowany pojedyńczo, bez konserwantów, mąka razowa grubo mielona,mąka pszenna typ 1850 z dodatkiem drożdży,sół kuchenna, waga 450g</t>
  </si>
  <si>
    <t>Sprawa znak: 1/P427/Z.O/2020</t>
  </si>
  <si>
    <t>Sprawa znak:1/P427/Z.O/2020</t>
  </si>
  <si>
    <t>Sprawa znak:1/P427/Z.0/2020</t>
  </si>
  <si>
    <r>
      <t>Cena za całość przedmiotu zamówienia - Część 1 wynosi zł brutto:</t>
    </r>
    <r>
      <rPr>
        <b/>
        <sz val="10"/>
        <rFont val="Arial"/>
        <family val="2"/>
      </rPr>
      <t xml:space="preserve"> ………….. zł.  Brutto  , cena netto razem…………... zł.</t>
    </r>
  </si>
  <si>
    <t>słownie:(…………………………………………………………………………………………………………………………..zł.)</t>
  </si>
  <si>
    <t>............................................................................................................</t>
  </si>
  <si>
    <t>słownie:( ………………………………………………………………………………………………………………………………………...)</t>
  </si>
  <si>
    <t>...........................................................................................................</t>
  </si>
  <si>
    <t>słownie brutto:(…………………………………………………………………………………………………………………….. )</t>
  </si>
  <si>
    <t>słownie:(…………………………………………………………………………...)</t>
  </si>
  <si>
    <t>słownie brutto:(…………………………………………………………………………………………………...………………………………………....)</t>
  </si>
  <si>
    <t>słownie:(……………………………………………………………………………………………………………………………... )</t>
  </si>
  <si>
    <t>słownie:(……………………………………………………………………………………………………………………...)</t>
  </si>
  <si>
    <r>
      <t xml:space="preserve">Część 2: </t>
    </r>
    <r>
      <rPr>
        <b/>
        <sz val="10"/>
        <rFont val="Arial"/>
        <family val="2"/>
      </rPr>
      <t>nabiał ,jajka</t>
    </r>
  </si>
  <si>
    <t>Cena za całość przedmiotu zamówienia - Część 2 wynosi zł brutto:  …………………………. zł. brutto    wartość netto:……………... zł. netto</t>
  </si>
  <si>
    <t>Cena za całość przedmiotu zamówienia - Część 3 wynosi zł brutto: …………………. zł. brutto , wartość netto: …………………...zł.</t>
  </si>
  <si>
    <r>
      <t xml:space="preserve">Część 3: </t>
    </r>
    <r>
      <rPr>
        <b/>
        <sz val="10"/>
        <rFont val="Arial"/>
        <family val="2"/>
      </rPr>
      <t xml:space="preserve">pieczywo świeże i wyroby ciastkarskie </t>
    </r>
  </si>
  <si>
    <t>Cena za całość przedmiotu zamówienia - Część 4 wynosi zł brutto: ……………... zł. brutto , wartość netto ………………….. zł. netto</t>
  </si>
  <si>
    <r>
      <t xml:space="preserve">Część 4: </t>
    </r>
    <r>
      <rPr>
        <b/>
        <sz val="10"/>
        <rFont val="Arial"/>
        <family val="2"/>
      </rPr>
      <t>warzywa i owoce</t>
    </r>
    <r>
      <rPr>
        <sz val="10"/>
        <rFont val="Arial"/>
        <family val="2"/>
      </rPr>
      <t xml:space="preserve">  </t>
    </r>
  </si>
  <si>
    <t>Cena za całość przedmiotu zamówienia - Część 5 wynosi zł brutto:  …………... zł brutto.     Kwotta netto ……………….. zł.</t>
  </si>
  <si>
    <r>
      <t xml:space="preserve">Część 5: </t>
    </r>
    <r>
      <rPr>
        <b/>
        <sz val="10"/>
        <rFont val="Arial"/>
        <family val="2"/>
      </rPr>
      <t xml:space="preserve">wyroby garmażeryjne </t>
    </r>
  </si>
  <si>
    <t>Cena za całość przedmiotu zamówienia - Część 6 wynosi zł brutto: ……………………..  btutto, wartość netto …………………………... zł.</t>
  </si>
  <si>
    <r>
      <t>Część 6:</t>
    </r>
    <r>
      <rPr>
        <b/>
        <sz val="10"/>
        <rFont val="Arial"/>
        <family val="2"/>
      </rPr>
      <t xml:space="preserve"> mrożonki,ryby mrożone ,świeże i wędzone</t>
    </r>
  </si>
  <si>
    <r>
      <t>Część 7: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Mięso,produkty wędliniarskie i wędliny</t>
    </r>
    <r>
      <rPr>
        <sz val="10"/>
        <rFont val="Arial"/>
        <family val="2"/>
      </rPr>
      <t xml:space="preserve"> </t>
    </r>
  </si>
  <si>
    <r>
      <t>Cena za całość przedmiotu zamówienia - Część 7 wynosi zł brutto: …………………………….. zł., wartość netto: ……………………...zł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</si>
</sst>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Arial CE"/>
      <family val="2"/>
    </font>
    <font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3" fontId="1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3" fontId="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9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vertical="top" wrapText="1" shrinkToFit="1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12" xfId="0" applyFont="1" applyFill="1" applyBorder="1" applyAlignment="1">
      <alignment vertical="center"/>
    </xf>
    <xf numFmtId="166" fontId="1" fillId="0" borderId="12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vertical="top" wrapText="1"/>
    </xf>
    <xf numFmtId="9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81">
      <selection activeCell="L93" sqref="L93"/>
    </sheetView>
  </sheetViews>
  <sheetFormatPr defaultColWidth="9.125" defaultRowHeight="12.75"/>
  <cols>
    <col min="1" max="1" width="3.875" style="1" customWidth="1"/>
    <col min="2" max="2" width="30.375" style="2" customWidth="1"/>
    <col min="3" max="3" width="41.50390625" style="2" customWidth="1"/>
    <col min="4" max="4" width="6.375" style="2" customWidth="1"/>
    <col min="5" max="5" width="6.50390625" style="3" customWidth="1"/>
    <col min="6" max="6" width="7.00390625" style="4" customWidth="1"/>
    <col min="7" max="7" width="8.50390625" style="4" customWidth="1"/>
    <col min="8" max="8" width="5.125" style="4" customWidth="1"/>
    <col min="9" max="9" width="6.875" style="4" customWidth="1"/>
    <col min="10" max="10" width="10.125" style="4" customWidth="1"/>
    <col min="11" max="16384" width="9.125" style="1" customWidth="1"/>
  </cols>
  <sheetData>
    <row r="2" spans="2:9" ht="12.75">
      <c r="B2" s="2" t="s">
        <v>512</v>
      </c>
      <c r="H2" s="5" t="s">
        <v>0</v>
      </c>
      <c r="I2" s="5"/>
    </row>
    <row r="4" ht="12.75">
      <c r="C4" s="6" t="s">
        <v>1</v>
      </c>
    </row>
    <row r="5" ht="18">
      <c r="C5" s="7" t="s">
        <v>424</v>
      </c>
    </row>
    <row r="6" spans="1:10" ht="30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</row>
    <row r="7" spans="1:10" ht="12.75">
      <c r="A7" s="14" t="s">
        <v>12</v>
      </c>
      <c r="B7" s="15" t="s">
        <v>12</v>
      </c>
      <c r="C7" s="14" t="s">
        <v>12</v>
      </c>
      <c r="D7" s="14" t="s">
        <v>12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1:10" ht="30">
      <c r="A8" s="16" t="s">
        <v>13</v>
      </c>
      <c r="B8" s="17" t="s">
        <v>14</v>
      </c>
      <c r="C8" s="18" t="s">
        <v>15</v>
      </c>
      <c r="D8" s="19" t="s">
        <v>16</v>
      </c>
      <c r="E8" s="20">
        <v>70</v>
      </c>
      <c r="F8" s="75"/>
      <c r="G8" s="21"/>
      <c r="H8" s="21">
        <v>5</v>
      </c>
      <c r="I8" s="21">
        <f>PRODUCT(G8*0.05)</f>
        <v>0</v>
      </c>
      <c r="J8" s="22">
        <f aca="true" t="shared" si="0" ref="J8:J39">SUM(G8,I8)</f>
        <v>0</v>
      </c>
    </row>
    <row r="9" spans="1:10" ht="23.25">
      <c r="A9" s="16" t="s">
        <v>17</v>
      </c>
      <c r="B9" s="17" t="s">
        <v>18</v>
      </c>
      <c r="C9" s="18" t="s">
        <v>19</v>
      </c>
      <c r="D9" s="19" t="s">
        <v>16</v>
      </c>
      <c r="E9" s="20">
        <v>70</v>
      </c>
      <c r="F9" s="75"/>
      <c r="G9" s="21"/>
      <c r="H9" s="21">
        <v>5</v>
      </c>
      <c r="I9" s="21">
        <f>PRODUCT(G9*0.05)</f>
        <v>0</v>
      </c>
      <c r="J9" s="22">
        <f t="shared" si="0"/>
        <v>0</v>
      </c>
    </row>
    <row r="10" spans="1:10" ht="23.25">
      <c r="A10" s="16" t="s">
        <v>20</v>
      </c>
      <c r="B10" s="17" t="s">
        <v>21</v>
      </c>
      <c r="C10" s="18" t="s">
        <v>22</v>
      </c>
      <c r="D10" s="19" t="s">
        <v>16</v>
      </c>
      <c r="E10" s="20">
        <v>150</v>
      </c>
      <c r="F10" s="75"/>
      <c r="G10" s="21"/>
      <c r="H10" s="21">
        <v>5</v>
      </c>
      <c r="I10" s="21">
        <f>PRODUCT(G10*0.05)</f>
        <v>0</v>
      </c>
      <c r="J10" s="22">
        <f t="shared" si="0"/>
        <v>0</v>
      </c>
    </row>
    <row r="11" spans="1:10" ht="30">
      <c r="A11" s="16" t="s">
        <v>23</v>
      </c>
      <c r="B11" s="17" t="s">
        <v>24</v>
      </c>
      <c r="C11" s="18" t="s">
        <v>25</v>
      </c>
      <c r="D11" s="19" t="s">
        <v>16</v>
      </c>
      <c r="E11" s="20">
        <v>100</v>
      </c>
      <c r="F11" s="16"/>
      <c r="G11" s="21"/>
      <c r="H11" s="21">
        <v>5</v>
      </c>
      <c r="I11" s="21">
        <f>PRODUCT(G11*0.05)</f>
        <v>0</v>
      </c>
      <c r="J11" s="22">
        <f t="shared" si="0"/>
        <v>0</v>
      </c>
    </row>
    <row r="12" spans="1:10" ht="20.25">
      <c r="A12" s="16" t="s">
        <v>26</v>
      </c>
      <c r="B12" s="17" t="s">
        <v>27</v>
      </c>
      <c r="C12" s="18" t="s">
        <v>28</v>
      </c>
      <c r="D12" s="19" t="s">
        <v>16</v>
      </c>
      <c r="E12" s="20">
        <v>20</v>
      </c>
      <c r="F12" s="16"/>
      <c r="G12" s="21"/>
      <c r="H12" s="21">
        <v>23</v>
      </c>
      <c r="I12" s="21">
        <f>PRODUCT(G12*0.23)</f>
        <v>0</v>
      </c>
      <c r="J12" s="22">
        <f t="shared" si="0"/>
        <v>0</v>
      </c>
    </row>
    <row r="13" spans="1:10" ht="12.75">
      <c r="A13" s="16" t="s">
        <v>29</v>
      </c>
      <c r="B13" s="17" t="s">
        <v>447</v>
      </c>
      <c r="C13" s="18" t="s">
        <v>30</v>
      </c>
      <c r="D13" s="19" t="s">
        <v>31</v>
      </c>
      <c r="E13" s="20">
        <v>30</v>
      </c>
      <c r="F13" s="16"/>
      <c r="G13" s="21"/>
      <c r="H13" s="21">
        <v>5</v>
      </c>
      <c r="I13" s="21">
        <f>PRODUCT(G13*0.05)</f>
        <v>0</v>
      </c>
      <c r="J13" s="22">
        <f t="shared" si="0"/>
        <v>0</v>
      </c>
    </row>
    <row r="14" spans="1:10" ht="12.75">
      <c r="A14" s="16" t="s">
        <v>32</v>
      </c>
      <c r="B14" s="17" t="s">
        <v>448</v>
      </c>
      <c r="C14" s="18" t="s">
        <v>33</v>
      </c>
      <c r="D14" s="19" t="s">
        <v>31</v>
      </c>
      <c r="E14" s="20">
        <v>40</v>
      </c>
      <c r="F14" s="16"/>
      <c r="G14" s="21"/>
      <c r="H14" s="21">
        <v>5</v>
      </c>
      <c r="I14" s="21">
        <f>PRODUCT(G14*0.05)</f>
        <v>0</v>
      </c>
      <c r="J14" s="22">
        <f t="shared" si="0"/>
        <v>0</v>
      </c>
    </row>
    <row r="15" spans="1:10" ht="12.75">
      <c r="A15" s="16" t="s">
        <v>34</v>
      </c>
      <c r="B15" s="17" t="s">
        <v>449</v>
      </c>
      <c r="C15" s="18" t="s">
        <v>35</v>
      </c>
      <c r="D15" s="19" t="s">
        <v>31</v>
      </c>
      <c r="E15" s="20">
        <v>40</v>
      </c>
      <c r="F15" s="16"/>
      <c r="G15" s="21"/>
      <c r="H15" s="21">
        <v>8</v>
      </c>
      <c r="I15" s="21">
        <f>PRODUCT(G15*0.08)</f>
        <v>0</v>
      </c>
      <c r="J15" s="22">
        <f t="shared" si="0"/>
        <v>0</v>
      </c>
    </row>
    <row r="16" spans="1:10" ht="23.25">
      <c r="A16" s="16" t="s">
        <v>36</v>
      </c>
      <c r="B16" s="17" t="s">
        <v>450</v>
      </c>
      <c r="C16" s="18" t="s">
        <v>37</v>
      </c>
      <c r="D16" s="19" t="s">
        <v>16</v>
      </c>
      <c r="E16" s="20">
        <v>110</v>
      </c>
      <c r="F16" s="16"/>
      <c r="G16" s="21"/>
      <c r="H16" s="21">
        <v>8</v>
      </c>
      <c r="I16" s="21">
        <f>PRODUCT(G16*0.08)</f>
        <v>0</v>
      </c>
      <c r="J16" s="22">
        <f t="shared" si="0"/>
        <v>0</v>
      </c>
    </row>
    <row r="17" spans="1:10" ht="23.25">
      <c r="A17" s="16" t="s">
        <v>38</v>
      </c>
      <c r="B17" s="17" t="s">
        <v>451</v>
      </c>
      <c r="C17" s="18" t="s">
        <v>39</v>
      </c>
      <c r="D17" s="19" t="s">
        <v>16</v>
      </c>
      <c r="E17" s="20">
        <v>110</v>
      </c>
      <c r="F17" s="16"/>
      <c r="G17" s="21"/>
      <c r="H17" s="21">
        <v>8</v>
      </c>
      <c r="I17" s="21">
        <f>PRODUCT(G17*0.08)</f>
        <v>0</v>
      </c>
      <c r="J17" s="22">
        <f t="shared" si="0"/>
        <v>0</v>
      </c>
    </row>
    <row r="18" spans="1:10" ht="37.5" customHeight="1">
      <c r="A18" s="16" t="s">
        <v>40</v>
      </c>
      <c r="B18" s="17" t="s">
        <v>41</v>
      </c>
      <c r="C18" s="18" t="s">
        <v>42</v>
      </c>
      <c r="D18" s="19" t="s">
        <v>43</v>
      </c>
      <c r="E18" s="20">
        <v>75</v>
      </c>
      <c r="F18" s="16"/>
      <c r="G18" s="21"/>
      <c r="H18" s="21">
        <v>5</v>
      </c>
      <c r="I18" s="21">
        <f>PRODUCT(G18*0.05)</f>
        <v>0</v>
      </c>
      <c r="J18" s="22">
        <f t="shared" si="0"/>
        <v>0</v>
      </c>
    </row>
    <row r="19" spans="1:10" ht="23.25">
      <c r="A19" s="16" t="s">
        <v>44</v>
      </c>
      <c r="B19" s="17" t="s">
        <v>45</v>
      </c>
      <c r="C19" s="19" t="s">
        <v>46</v>
      </c>
      <c r="D19" s="19" t="s">
        <v>43</v>
      </c>
      <c r="E19" s="20">
        <v>75</v>
      </c>
      <c r="F19" s="16"/>
      <c r="G19" s="21"/>
      <c r="H19" s="21">
        <v>5</v>
      </c>
      <c r="I19" s="21">
        <f>PRODUCT(G19*0.05)</f>
        <v>0</v>
      </c>
      <c r="J19" s="22">
        <f t="shared" si="0"/>
        <v>0</v>
      </c>
    </row>
    <row r="20" spans="1:10" ht="30">
      <c r="A20" s="16" t="s">
        <v>47</v>
      </c>
      <c r="B20" s="17" t="s">
        <v>452</v>
      </c>
      <c r="C20" s="18" t="s">
        <v>48</v>
      </c>
      <c r="D20" s="19" t="s">
        <v>31</v>
      </c>
      <c r="E20" s="20">
        <v>40</v>
      </c>
      <c r="F20" s="16"/>
      <c r="G20" s="21"/>
      <c r="H20" s="21">
        <v>5</v>
      </c>
      <c r="I20" s="21">
        <f>PRODUCT(G20*0.05)</f>
        <v>0</v>
      </c>
      <c r="J20" s="22">
        <f t="shared" si="0"/>
        <v>0</v>
      </c>
    </row>
    <row r="21" spans="1:10" ht="12.75">
      <c r="A21" s="16" t="s">
        <v>49</v>
      </c>
      <c r="B21" s="17" t="s">
        <v>453</v>
      </c>
      <c r="C21" s="18" t="s">
        <v>50</v>
      </c>
      <c r="D21" s="19" t="s">
        <v>31</v>
      </c>
      <c r="E21" s="20">
        <v>60</v>
      </c>
      <c r="F21" s="16"/>
      <c r="G21" s="21"/>
      <c r="H21" s="21">
        <v>5</v>
      </c>
      <c r="I21" s="21">
        <f>PRODUCT(G21*0.05)</f>
        <v>0</v>
      </c>
      <c r="J21" s="22">
        <f t="shared" si="0"/>
        <v>0</v>
      </c>
    </row>
    <row r="22" spans="1:10" ht="12.75">
      <c r="A22" s="16" t="s">
        <v>51</v>
      </c>
      <c r="B22" s="17" t="s">
        <v>454</v>
      </c>
      <c r="C22" s="18" t="s">
        <v>52</v>
      </c>
      <c r="D22" s="19" t="s">
        <v>31</v>
      </c>
      <c r="E22" s="20">
        <v>40</v>
      </c>
      <c r="F22" s="16"/>
      <c r="G22" s="21"/>
      <c r="H22" s="21">
        <v>8</v>
      </c>
      <c r="I22" s="21">
        <f aca="true" t="shared" si="1" ref="I22:I32">PRODUCT(G22*0.08)</f>
        <v>0</v>
      </c>
      <c r="J22" s="22">
        <f t="shared" si="0"/>
        <v>0</v>
      </c>
    </row>
    <row r="23" spans="1:10" ht="12.75">
      <c r="A23" s="16" t="s">
        <v>53</v>
      </c>
      <c r="B23" s="17" t="s">
        <v>455</v>
      </c>
      <c r="C23" s="18" t="s">
        <v>54</v>
      </c>
      <c r="D23" s="19" t="s">
        <v>31</v>
      </c>
      <c r="E23" s="20">
        <v>50</v>
      </c>
      <c r="F23" s="16"/>
      <c r="G23" s="21"/>
      <c r="H23" s="21">
        <v>8</v>
      </c>
      <c r="I23" s="21">
        <f t="shared" si="1"/>
        <v>0</v>
      </c>
      <c r="J23" s="22">
        <f t="shared" si="0"/>
        <v>0</v>
      </c>
    </row>
    <row r="24" spans="1:10" ht="23.25">
      <c r="A24" s="16" t="s">
        <v>55</v>
      </c>
      <c r="B24" s="17" t="s">
        <v>456</v>
      </c>
      <c r="C24" s="18" t="s">
        <v>52</v>
      </c>
      <c r="D24" s="19" t="s">
        <v>31</v>
      </c>
      <c r="E24" s="20">
        <v>120</v>
      </c>
      <c r="F24" s="16"/>
      <c r="G24" s="21"/>
      <c r="H24" s="21">
        <v>8</v>
      </c>
      <c r="I24" s="21">
        <f t="shared" si="1"/>
        <v>0</v>
      </c>
      <c r="J24" s="22">
        <f t="shared" si="0"/>
        <v>0</v>
      </c>
    </row>
    <row r="25" spans="1:10" ht="12.75">
      <c r="A25" s="16" t="s">
        <v>56</v>
      </c>
      <c r="B25" s="17" t="s">
        <v>457</v>
      </c>
      <c r="C25" s="18" t="s">
        <v>57</v>
      </c>
      <c r="D25" s="19" t="s">
        <v>31</v>
      </c>
      <c r="E25" s="20">
        <v>130</v>
      </c>
      <c r="F25" s="16"/>
      <c r="G25" s="21"/>
      <c r="H25" s="21">
        <v>8</v>
      </c>
      <c r="I25" s="21">
        <f t="shared" si="1"/>
        <v>0</v>
      </c>
      <c r="J25" s="22">
        <f t="shared" si="0"/>
        <v>0</v>
      </c>
    </row>
    <row r="26" spans="1:10" ht="12.75">
      <c r="A26" s="16" t="s">
        <v>58</v>
      </c>
      <c r="B26" s="17" t="s">
        <v>458</v>
      </c>
      <c r="C26" s="18" t="s">
        <v>59</v>
      </c>
      <c r="D26" s="19" t="s">
        <v>31</v>
      </c>
      <c r="E26" s="20">
        <v>120</v>
      </c>
      <c r="F26" s="16"/>
      <c r="G26" s="21"/>
      <c r="H26" s="21">
        <v>8</v>
      </c>
      <c r="I26" s="21">
        <f t="shared" si="1"/>
        <v>0</v>
      </c>
      <c r="J26" s="22">
        <f t="shared" si="0"/>
        <v>0</v>
      </c>
    </row>
    <row r="27" spans="1:10" ht="12.75">
      <c r="A27" s="16" t="s">
        <v>60</v>
      </c>
      <c r="B27" s="17" t="s">
        <v>459</v>
      </c>
      <c r="C27" s="18" t="s">
        <v>61</v>
      </c>
      <c r="D27" s="19" t="s">
        <v>31</v>
      </c>
      <c r="E27" s="20">
        <v>85</v>
      </c>
      <c r="F27" s="16"/>
      <c r="G27" s="21"/>
      <c r="H27" s="21">
        <v>8</v>
      </c>
      <c r="I27" s="21">
        <f t="shared" si="1"/>
        <v>0</v>
      </c>
      <c r="J27" s="22">
        <f t="shared" si="0"/>
        <v>0</v>
      </c>
    </row>
    <row r="28" spans="1:10" ht="12.75">
      <c r="A28" s="16" t="s">
        <v>62</v>
      </c>
      <c r="B28" s="17" t="s">
        <v>460</v>
      </c>
      <c r="C28" s="18" t="s">
        <v>63</v>
      </c>
      <c r="D28" s="19" t="s">
        <v>31</v>
      </c>
      <c r="E28" s="20">
        <v>50</v>
      </c>
      <c r="F28" s="16"/>
      <c r="G28" s="21"/>
      <c r="H28" s="21">
        <v>5</v>
      </c>
      <c r="I28" s="21">
        <f t="shared" si="1"/>
        <v>0</v>
      </c>
      <c r="J28" s="22">
        <f t="shared" si="0"/>
        <v>0</v>
      </c>
    </row>
    <row r="29" spans="1:10" ht="23.25">
      <c r="A29" s="16" t="s">
        <v>64</v>
      </c>
      <c r="B29" s="17" t="s">
        <v>461</v>
      </c>
      <c r="C29" s="18" t="s">
        <v>65</v>
      </c>
      <c r="D29" s="19" t="s">
        <v>31</v>
      </c>
      <c r="E29" s="20">
        <v>50</v>
      </c>
      <c r="F29" s="16"/>
      <c r="G29" s="21"/>
      <c r="H29" s="21">
        <v>8</v>
      </c>
      <c r="I29" s="21">
        <f t="shared" si="1"/>
        <v>0</v>
      </c>
      <c r="J29" s="22">
        <f t="shared" si="0"/>
        <v>0</v>
      </c>
    </row>
    <row r="30" spans="1:10" ht="12.75">
      <c r="A30" s="16" t="s">
        <v>66</v>
      </c>
      <c r="B30" s="17" t="s">
        <v>462</v>
      </c>
      <c r="C30" s="18" t="s">
        <v>35</v>
      </c>
      <c r="D30" s="19" t="s">
        <v>31</v>
      </c>
      <c r="E30" s="20">
        <v>20</v>
      </c>
      <c r="F30" s="16"/>
      <c r="G30" s="21"/>
      <c r="H30" s="21">
        <v>8</v>
      </c>
      <c r="I30" s="21">
        <f t="shared" si="1"/>
        <v>0</v>
      </c>
      <c r="J30" s="22">
        <f t="shared" si="0"/>
        <v>0</v>
      </c>
    </row>
    <row r="31" spans="1:10" ht="23.25">
      <c r="A31" s="16" t="s">
        <v>67</v>
      </c>
      <c r="B31" s="17" t="s">
        <v>463</v>
      </c>
      <c r="C31" s="18" t="s">
        <v>35</v>
      </c>
      <c r="D31" s="19" t="s">
        <v>31</v>
      </c>
      <c r="E31" s="20">
        <v>110</v>
      </c>
      <c r="F31" s="16"/>
      <c r="G31" s="21"/>
      <c r="H31" s="21">
        <v>8</v>
      </c>
      <c r="I31" s="21">
        <f t="shared" si="1"/>
        <v>0</v>
      </c>
      <c r="J31" s="22">
        <f t="shared" si="0"/>
        <v>0</v>
      </c>
    </row>
    <row r="32" spans="1:10" ht="23.25">
      <c r="A32" s="16" t="s">
        <v>68</v>
      </c>
      <c r="B32" s="17" t="s">
        <v>464</v>
      </c>
      <c r="C32" s="18" t="s">
        <v>69</v>
      </c>
      <c r="D32" s="19" t="s">
        <v>31</v>
      </c>
      <c r="E32" s="20">
        <v>45</v>
      </c>
      <c r="F32" s="16"/>
      <c r="G32" s="21"/>
      <c r="H32" s="21">
        <v>8</v>
      </c>
      <c r="I32" s="21">
        <f t="shared" si="1"/>
        <v>0</v>
      </c>
      <c r="J32" s="22">
        <f t="shared" si="0"/>
        <v>0</v>
      </c>
    </row>
    <row r="33" spans="1:10" ht="12.75">
      <c r="A33" s="16" t="s">
        <v>70</v>
      </c>
      <c r="B33" s="17" t="s">
        <v>71</v>
      </c>
      <c r="C33" s="18" t="s">
        <v>72</v>
      </c>
      <c r="D33" s="19" t="s">
        <v>31</v>
      </c>
      <c r="E33" s="20">
        <v>60</v>
      </c>
      <c r="F33" s="16"/>
      <c r="G33" s="21"/>
      <c r="H33" s="21">
        <v>5</v>
      </c>
      <c r="I33" s="21">
        <f>PRODUCT(G33*0.05)</f>
        <v>0</v>
      </c>
      <c r="J33" s="22">
        <f t="shared" si="0"/>
        <v>0</v>
      </c>
    </row>
    <row r="34" spans="1:10" ht="12.75">
      <c r="A34" s="16" t="s">
        <v>73</v>
      </c>
      <c r="B34" s="17" t="s">
        <v>465</v>
      </c>
      <c r="C34" s="18" t="s">
        <v>74</v>
      </c>
      <c r="D34" s="19" t="s">
        <v>31</v>
      </c>
      <c r="E34" s="20">
        <v>50</v>
      </c>
      <c r="F34" s="16"/>
      <c r="G34" s="21"/>
      <c r="H34" s="21">
        <v>8</v>
      </c>
      <c r="I34" s="21">
        <f>PRODUCT(G34*0.08)</f>
        <v>0</v>
      </c>
      <c r="J34" s="22">
        <f t="shared" si="0"/>
        <v>0</v>
      </c>
    </row>
    <row r="35" spans="1:10" ht="12.75">
      <c r="A35" s="16" t="s">
        <v>75</v>
      </c>
      <c r="B35" s="17" t="s">
        <v>466</v>
      </c>
      <c r="C35" s="18" t="s">
        <v>76</v>
      </c>
      <c r="D35" s="19" t="s">
        <v>31</v>
      </c>
      <c r="E35" s="20">
        <v>100</v>
      </c>
      <c r="F35" s="16"/>
      <c r="G35" s="21"/>
      <c r="H35" s="21">
        <v>8</v>
      </c>
      <c r="I35" s="21">
        <f>PRODUCT(G35*0.08)</f>
        <v>0</v>
      </c>
      <c r="J35" s="22">
        <f t="shared" si="0"/>
        <v>0</v>
      </c>
    </row>
    <row r="36" spans="1:10" ht="12.75">
      <c r="A36" s="16" t="s">
        <v>77</v>
      </c>
      <c r="B36" s="17" t="s">
        <v>467</v>
      </c>
      <c r="C36" s="18" t="s">
        <v>63</v>
      </c>
      <c r="D36" s="19" t="s">
        <v>31</v>
      </c>
      <c r="E36" s="20">
        <v>110</v>
      </c>
      <c r="F36" s="16"/>
      <c r="G36" s="21"/>
      <c r="H36" s="21">
        <v>8</v>
      </c>
      <c r="I36" s="21">
        <f>PRODUCT(G36*0.08)</f>
        <v>0</v>
      </c>
      <c r="J36" s="22">
        <f t="shared" si="0"/>
        <v>0</v>
      </c>
    </row>
    <row r="37" spans="1:10" ht="30">
      <c r="A37" s="16" t="s">
        <v>78</v>
      </c>
      <c r="B37" s="17" t="s">
        <v>79</v>
      </c>
      <c r="C37" s="18" t="s">
        <v>80</v>
      </c>
      <c r="D37" s="19" t="s">
        <v>31</v>
      </c>
      <c r="E37" s="20">
        <v>15</v>
      </c>
      <c r="F37" s="16"/>
      <c r="G37" s="21"/>
      <c r="H37" s="21">
        <v>5</v>
      </c>
      <c r="I37" s="21">
        <f>PRODUCT(G37*0.05)</f>
        <v>0</v>
      </c>
      <c r="J37" s="22">
        <f t="shared" si="0"/>
        <v>0</v>
      </c>
    </row>
    <row r="38" spans="1:10" ht="23.25">
      <c r="A38" s="16" t="s">
        <v>81</v>
      </c>
      <c r="B38" s="17" t="s">
        <v>468</v>
      </c>
      <c r="C38" s="18" t="s">
        <v>82</v>
      </c>
      <c r="D38" s="19" t="s">
        <v>31</v>
      </c>
      <c r="E38" s="20">
        <v>60</v>
      </c>
      <c r="F38" s="16"/>
      <c r="G38" s="21"/>
      <c r="H38" s="21">
        <v>8</v>
      </c>
      <c r="I38" s="21">
        <f>PRODUCT(G38*0.08)</f>
        <v>0</v>
      </c>
      <c r="J38" s="22">
        <f t="shared" si="0"/>
        <v>0</v>
      </c>
    </row>
    <row r="39" spans="1:10" ht="25.5" customHeight="1">
      <c r="A39" s="16" t="s">
        <v>83</v>
      </c>
      <c r="B39" s="17" t="s">
        <v>469</v>
      </c>
      <c r="C39" s="18" t="s">
        <v>84</v>
      </c>
      <c r="D39" s="18" t="s">
        <v>31</v>
      </c>
      <c r="E39" s="20">
        <v>50</v>
      </c>
      <c r="F39" s="16"/>
      <c r="G39" s="21"/>
      <c r="H39" s="21">
        <v>8</v>
      </c>
      <c r="I39" s="21">
        <f>PRODUCT(G39*0.08)</f>
        <v>0</v>
      </c>
      <c r="J39" s="22">
        <f t="shared" si="0"/>
        <v>0</v>
      </c>
    </row>
    <row r="40" spans="1:10" ht="25.5" customHeight="1">
      <c r="A40" s="16" t="s">
        <v>85</v>
      </c>
      <c r="B40" s="17" t="s">
        <v>86</v>
      </c>
      <c r="C40" s="18" t="s">
        <v>87</v>
      </c>
      <c r="D40" s="18" t="s">
        <v>31</v>
      </c>
      <c r="E40" s="20">
        <v>45</v>
      </c>
      <c r="F40" s="16"/>
      <c r="G40" s="21"/>
      <c r="H40" s="21">
        <v>23</v>
      </c>
      <c r="I40" s="21">
        <f>PRODUCT(G40*0.28)</f>
        <v>0</v>
      </c>
      <c r="J40" s="22">
        <f aca="true" t="shared" si="2" ref="J40:J70">SUM(G40,I40)</f>
        <v>0</v>
      </c>
    </row>
    <row r="41" spans="1:10" ht="12.75">
      <c r="A41" s="16" t="s">
        <v>88</v>
      </c>
      <c r="B41" s="17" t="s">
        <v>470</v>
      </c>
      <c r="C41" s="18" t="s">
        <v>89</v>
      </c>
      <c r="D41" s="18" t="s">
        <v>31</v>
      </c>
      <c r="E41" s="20">
        <v>20</v>
      </c>
      <c r="F41" s="16"/>
      <c r="G41" s="21"/>
      <c r="H41" s="21">
        <v>8</v>
      </c>
      <c r="I41" s="21">
        <f>PRODUCT(G41*0.08)</f>
        <v>0</v>
      </c>
      <c r="J41" s="22">
        <f t="shared" si="2"/>
        <v>0</v>
      </c>
    </row>
    <row r="42" spans="1:10" ht="20.25">
      <c r="A42" s="16" t="s">
        <v>90</v>
      </c>
      <c r="B42" s="17" t="s">
        <v>471</v>
      </c>
      <c r="C42" s="18" t="s">
        <v>91</v>
      </c>
      <c r="D42" s="18" t="s">
        <v>16</v>
      </c>
      <c r="E42" s="20">
        <v>130</v>
      </c>
      <c r="F42" s="16"/>
      <c r="G42" s="21"/>
      <c r="H42" s="21">
        <v>23</v>
      </c>
      <c r="I42" s="21">
        <f aca="true" t="shared" si="3" ref="I42:I47">PRODUCT(G42*0.23)</f>
        <v>0</v>
      </c>
      <c r="J42" s="22">
        <f t="shared" si="2"/>
        <v>0</v>
      </c>
    </row>
    <row r="43" spans="1:10" s="25" customFormat="1" ht="20.25">
      <c r="A43" s="16" t="s">
        <v>92</v>
      </c>
      <c r="B43" s="17" t="s">
        <v>472</v>
      </c>
      <c r="C43" s="18" t="s">
        <v>93</v>
      </c>
      <c r="D43" s="19" t="s">
        <v>16</v>
      </c>
      <c r="E43" s="23">
        <v>130</v>
      </c>
      <c r="F43" s="24"/>
      <c r="G43" s="21"/>
      <c r="H43" s="21">
        <v>23</v>
      </c>
      <c r="I43" s="21">
        <f t="shared" si="3"/>
        <v>0</v>
      </c>
      <c r="J43" s="22">
        <f t="shared" si="2"/>
        <v>0</v>
      </c>
    </row>
    <row r="44" spans="1:10" ht="12.75">
      <c r="A44" s="16" t="s">
        <v>94</v>
      </c>
      <c r="B44" s="17" t="s">
        <v>95</v>
      </c>
      <c r="C44" s="18" t="s">
        <v>96</v>
      </c>
      <c r="D44" s="19" t="s">
        <v>16</v>
      </c>
      <c r="E44" s="20">
        <v>120</v>
      </c>
      <c r="F44" s="16"/>
      <c r="G44" s="21"/>
      <c r="H44" s="21">
        <v>23</v>
      </c>
      <c r="I44" s="21">
        <f t="shared" si="3"/>
        <v>0</v>
      </c>
      <c r="J44" s="22">
        <f t="shared" si="2"/>
        <v>0</v>
      </c>
    </row>
    <row r="45" spans="1:10" ht="23.25">
      <c r="A45" s="16" t="s">
        <v>97</v>
      </c>
      <c r="B45" s="17" t="s">
        <v>98</v>
      </c>
      <c r="C45" s="18" t="s">
        <v>99</v>
      </c>
      <c r="D45" s="19" t="s">
        <v>16</v>
      </c>
      <c r="E45" s="20">
        <v>10</v>
      </c>
      <c r="F45" s="16"/>
      <c r="G45" s="21"/>
      <c r="H45" s="21">
        <v>23</v>
      </c>
      <c r="I45" s="21">
        <f t="shared" si="3"/>
        <v>0</v>
      </c>
      <c r="J45" s="22">
        <f t="shared" si="2"/>
        <v>0</v>
      </c>
    </row>
    <row r="46" spans="1:10" ht="26.25">
      <c r="A46" s="16" t="s">
        <v>100</v>
      </c>
      <c r="B46" s="17" t="s">
        <v>101</v>
      </c>
      <c r="C46" s="26" t="s">
        <v>102</v>
      </c>
      <c r="D46" s="27" t="s">
        <v>16</v>
      </c>
      <c r="E46" s="28">
        <v>160</v>
      </c>
      <c r="F46" s="16"/>
      <c r="G46" s="21"/>
      <c r="H46" s="21">
        <v>23</v>
      </c>
      <c r="I46" s="21">
        <f t="shared" si="3"/>
        <v>0</v>
      </c>
      <c r="J46" s="22">
        <f t="shared" si="2"/>
        <v>0</v>
      </c>
    </row>
    <row r="47" spans="1:10" ht="23.25">
      <c r="A47" s="16" t="s">
        <v>103</v>
      </c>
      <c r="B47" s="17" t="s">
        <v>473</v>
      </c>
      <c r="C47" s="18" t="s">
        <v>104</v>
      </c>
      <c r="D47" s="19" t="s">
        <v>31</v>
      </c>
      <c r="E47" s="20">
        <v>60</v>
      </c>
      <c r="F47" s="16"/>
      <c r="G47" s="21"/>
      <c r="H47" s="21">
        <v>23</v>
      </c>
      <c r="I47" s="21">
        <f t="shared" si="3"/>
        <v>0</v>
      </c>
      <c r="J47" s="22">
        <f t="shared" si="2"/>
        <v>0</v>
      </c>
    </row>
    <row r="48" spans="1:10" ht="12.75">
      <c r="A48" s="16" t="s">
        <v>105</v>
      </c>
      <c r="B48" s="29" t="s">
        <v>474</v>
      </c>
      <c r="C48" s="11" t="s">
        <v>106</v>
      </c>
      <c r="D48" s="19" t="s">
        <v>31</v>
      </c>
      <c r="E48" s="20">
        <v>60</v>
      </c>
      <c r="F48" s="16"/>
      <c r="G48" s="21"/>
      <c r="H48" s="21">
        <v>8</v>
      </c>
      <c r="I48" s="21">
        <f>PRODUCT(G48*0.08)</f>
        <v>0</v>
      </c>
      <c r="J48" s="22">
        <f t="shared" si="2"/>
        <v>0</v>
      </c>
    </row>
    <row r="49" spans="1:10" ht="12.75">
      <c r="A49" s="16" t="s">
        <v>107</v>
      </c>
      <c r="B49" s="17" t="s">
        <v>108</v>
      </c>
      <c r="C49" s="19" t="s">
        <v>109</v>
      </c>
      <c r="D49" s="19" t="s">
        <v>110</v>
      </c>
      <c r="E49" s="20">
        <v>520</v>
      </c>
      <c r="F49" s="16"/>
      <c r="G49" s="21"/>
      <c r="H49" s="21">
        <v>5</v>
      </c>
      <c r="I49" s="21">
        <f>PRODUCT(G49*0.05)</f>
        <v>0</v>
      </c>
      <c r="J49" s="22">
        <f t="shared" si="2"/>
        <v>0</v>
      </c>
    </row>
    <row r="50" spans="1:10" ht="12.75">
      <c r="A50" s="16" t="s">
        <v>111</v>
      </c>
      <c r="B50" s="17" t="s">
        <v>112</v>
      </c>
      <c r="C50" s="18" t="s">
        <v>113</v>
      </c>
      <c r="D50" s="19" t="s">
        <v>110</v>
      </c>
      <c r="E50" s="20">
        <v>20</v>
      </c>
      <c r="F50" s="16"/>
      <c r="G50" s="21"/>
      <c r="H50" s="21">
        <v>8</v>
      </c>
      <c r="I50" s="21">
        <f>PRODUCT(G50*0.08)</f>
        <v>0</v>
      </c>
      <c r="J50" s="22">
        <f t="shared" si="2"/>
        <v>0</v>
      </c>
    </row>
    <row r="51" spans="1:10" ht="23.25">
      <c r="A51" s="16" t="s">
        <v>114</v>
      </c>
      <c r="B51" s="17" t="s">
        <v>115</v>
      </c>
      <c r="C51" s="18" t="s">
        <v>503</v>
      </c>
      <c r="D51" s="19" t="s">
        <v>31</v>
      </c>
      <c r="E51" s="20">
        <v>450</v>
      </c>
      <c r="F51" s="16"/>
      <c r="G51" s="21"/>
      <c r="H51" s="21">
        <v>5</v>
      </c>
      <c r="I51" s="21">
        <f>PRODUCT(G51*0.05)</f>
        <v>0</v>
      </c>
      <c r="J51" s="22">
        <f t="shared" si="2"/>
        <v>0</v>
      </c>
    </row>
    <row r="52" spans="1:10" ht="12.75">
      <c r="A52" s="16"/>
      <c r="B52" s="17" t="s">
        <v>501</v>
      </c>
      <c r="C52" s="18" t="s">
        <v>502</v>
      </c>
      <c r="D52" s="19" t="s">
        <v>31</v>
      </c>
      <c r="E52" s="20">
        <v>120</v>
      </c>
      <c r="F52" s="16"/>
      <c r="G52" s="21"/>
      <c r="H52" s="21">
        <v>5</v>
      </c>
      <c r="I52" s="21">
        <f>PRODUCT(G52*0.05)</f>
        <v>0</v>
      </c>
      <c r="J52" s="22">
        <f t="shared" si="2"/>
        <v>0</v>
      </c>
    </row>
    <row r="53" spans="1:10" ht="20.25">
      <c r="A53" s="16" t="s">
        <v>116</v>
      </c>
      <c r="B53" s="17" t="s">
        <v>117</v>
      </c>
      <c r="C53" s="18" t="s">
        <v>118</v>
      </c>
      <c r="D53" s="19" t="s">
        <v>31</v>
      </c>
      <c r="E53" s="20">
        <v>90</v>
      </c>
      <c r="F53" s="16"/>
      <c r="G53" s="21"/>
      <c r="H53" s="21">
        <v>5</v>
      </c>
      <c r="I53" s="21">
        <f aca="true" t="shared" si="4" ref="I53:I59">PRODUCT(G53*0.05)</f>
        <v>0</v>
      </c>
      <c r="J53" s="22">
        <f t="shared" si="2"/>
        <v>0</v>
      </c>
    </row>
    <row r="54" spans="1:10" ht="23.25">
      <c r="A54" s="16" t="s">
        <v>119</v>
      </c>
      <c r="B54" s="17" t="s">
        <v>475</v>
      </c>
      <c r="C54" s="18" t="s">
        <v>120</v>
      </c>
      <c r="D54" s="19" t="s">
        <v>31</v>
      </c>
      <c r="E54" s="20">
        <v>70</v>
      </c>
      <c r="F54" s="16"/>
      <c r="G54" s="21"/>
      <c r="H54" s="21">
        <v>5</v>
      </c>
      <c r="I54" s="21">
        <f t="shared" si="4"/>
        <v>0</v>
      </c>
      <c r="J54" s="22">
        <f t="shared" si="2"/>
        <v>0</v>
      </c>
    </row>
    <row r="55" spans="1:10" ht="12.75">
      <c r="A55" s="16" t="s">
        <v>121</v>
      </c>
      <c r="B55" s="17" t="s">
        <v>122</v>
      </c>
      <c r="C55" s="18" t="s">
        <v>123</v>
      </c>
      <c r="D55" s="19" t="s">
        <v>31</v>
      </c>
      <c r="E55" s="20">
        <v>150</v>
      </c>
      <c r="F55" s="16"/>
      <c r="G55" s="21"/>
      <c r="H55" s="21">
        <v>5</v>
      </c>
      <c r="I55" s="21">
        <f t="shared" si="4"/>
        <v>0</v>
      </c>
      <c r="J55" s="22">
        <f t="shared" si="2"/>
        <v>0</v>
      </c>
    </row>
    <row r="56" spans="1:10" ht="20.25">
      <c r="A56" s="16" t="s">
        <v>124</v>
      </c>
      <c r="B56" s="17" t="s">
        <v>125</v>
      </c>
      <c r="C56" s="18" t="s">
        <v>126</v>
      </c>
      <c r="D56" s="19" t="s">
        <v>31</v>
      </c>
      <c r="E56" s="20">
        <v>190</v>
      </c>
      <c r="F56" s="16"/>
      <c r="G56" s="21"/>
      <c r="H56" s="21">
        <v>5</v>
      </c>
      <c r="I56" s="21">
        <f t="shared" si="4"/>
        <v>0</v>
      </c>
      <c r="J56" s="22">
        <f>SUM(G56,I56)</f>
        <v>0</v>
      </c>
    </row>
    <row r="57" spans="1:10" ht="20.25">
      <c r="A57" s="16" t="s">
        <v>127</v>
      </c>
      <c r="B57" s="30" t="s">
        <v>128</v>
      </c>
      <c r="C57" s="11" t="s">
        <v>129</v>
      </c>
      <c r="D57" s="19" t="s">
        <v>31</v>
      </c>
      <c r="E57" s="20">
        <v>100</v>
      </c>
      <c r="F57" s="16"/>
      <c r="G57" s="21"/>
      <c r="H57" s="21">
        <v>5</v>
      </c>
      <c r="I57" s="21">
        <f t="shared" si="4"/>
        <v>0</v>
      </c>
      <c r="J57" s="22">
        <f t="shared" si="2"/>
        <v>0</v>
      </c>
    </row>
    <row r="58" spans="1:10" ht="40.5">
      <c r="A58" s="16" t="s">
        <v>130</v>
      </c>
      <c r="B58" s="17" t="s">
        <v>476</v>
      </c>
      <c r="C58" s="11" t="s">
        <v>413</v>
      </c>
      <c r="D58" s="19" t="s">
        <v>31</v>
      </c>
      <c r="E58" s="20">
        <v>70</v>
      </c>
      <c r="F58" s="16"/>
      <c r="G58" s="21"/>
      <c r="H58" s="21">
        <v>5</v>
      </c>
      <c r="I58" s="21">
        <f t="shared" si="4"/>
        <v>0</v>
      </c>
      <c r="J58" s="22">
        <f t="shared" si="2"/>
        <v>0</v>
      </c>
    </row>
    <row r="59" spans="1:10" ht="23.25">
      <c r="A59" s="16" t="s">
        <v>131</v>
      </c>
      <c r="B59" s="17" t="s">
        <v>477</v>
      </c>
      <c r="C59" s="18" t="s">
        <v>132</v>
      </c>
      <c r="D59" s="19" t="s">
        <v>31</v>
      </c>
      <c r="E59" s="20">
        <v>30</v>
      </c>
      <c r="F59" s="16"/>
      <c r="G59" s="21"/>
      <c r="H59" s="21">
        <v>5</v>
      </c>
      <c r="I59" s="21">
        <f t="shared" si="4"/>
        <v>0</v>
      </c>
      <c r="J59" s="22">
        <f t="shared" si="2"/>
        <v>0</v>
      </c>
    </row>
    <row r="60" spans="1:10" ht="12.75">
      <c r="A60" s="16" t="s">
        <v>133</v>
      </c>
      <c r="B60" s="17" t="s">
        <v>134</v>
      </c>
      <c r="C60" s="19" t="s">
        <v>135</v>
      </c>
      <c r="D60" s="19" t="s">
        <v>110</v>
      </c>
      <c r="E60" s="20">
        <v>450</v>
      </c>
      <c r="F60" s="16"/>
      <c r="G60" s="21"/>
      <c r="H60" s="21">
        <v>8</v>
      </c>
      <c r="I60" s="21">
        <f>PRODUCT(G60*0.08)</f>
        <v>0</v>
      </c>
      <c r="J60" s="22">
        <f t="shared" si="2"/>
        <v>0</v>
      </c>
    </row>
    <row r="61" spans="1:10" ht="12.75">
      <c r="A61" s="16" t="s">
        <v>136</v>
      </c>
      <c r="B61" s="17" t="s">
        <v>137</v>
      </c>
      <c r="C61" s="18" t="s">
        <v>138</v>
      </c>
      <c r="D61" s="19" t="s">
        <v>31</v>
      </c>
      <c r="E61" s="20">
        <v>10</v>
      </c>
      <c r="F61" s="16"/>
      <c r="G61" s="21"/>
      <c r="H61" s="21">
        <v>8</v>
      </c>
      <c r="I61" s="21">
        <f>PRODUCT(G61*0.08)</f>
        <v>0</v>
      </c>
      <c r="J61" s="22">
        <f t="shared" si="2"/>
        <v>0</v>
      </c>
    </row>
    <row r="62" spans="1:10" ht="12.75">
      <c r="A62" s="16" t="s">
        <v>139</v>
      </c>
      <c r="B62" s="17" t="s">
        <v>478</v>
      </c>
      <c r="C62" s="18" t="s">
        <v>140</v>
      </c>
      <c r="D62" s="19" t="s">
        <v>31</v>
      </c>
      <c r="E62" s="20">
        <v>180</v>
      </c>
      <c r="F62" s="16"/>
      <c r="G62" s="21"/>
      <c r="H62" s="21">
        <v>23</v>
      </c>
      <c r="I62" s="21">
        <f>PRODUCT(G62*0.23)</f>
        <v>0</v>
      </c>
      <c r="J62" s="22">
        <f t="shared" si="2"/>
        <v>0</v>
      </c>
    </row>
    <row r="63" spans="1:10" ht="20.25">
      <c r="A63" s="16" t="s">
        <v>141</v>
      </c>
      <c r="B63" s="17" t="s">
        <v>479</v>
      </c>
      <c r="C63" s="18" t="s">
        <v>142</v>
      </c>
      <c r="D63" s="19" t="s">
        <v>31</v>
      </c>
      <c r="E63" s="20">
        <v>300</v>
      </c>
      <c r="F63" s="16"/>
      <c r="G63" s="21"/>
      <c r="H63" s="21">
        <v>8</v>
      </c>
      <c r="I63" s="21">
        <f>PRODUCT(G63*0.08)</f>
        <v>0</v>
      </c>
      <c r="J63" s="22">
        <f t="shared" si="2"/>
        <v>0</v>
      </c>
    </row>
    <row r="64" spans="1:10" ht="20.25">
      <c r="A64" s="16" t="s">
        <v>143</v>
      </c>
      <c r="B64" s="17" t="s">
        <v>480</v>
      </c>
      <c r="C64" s="18" t="s">
        <v>144</v>
      </c>
      <c r="D64" s="19" t="s">
        <v>31</v>
      </c>
      <c r="E64" s="20">
        <v>300</v>
      </c>
      <c r="F64" s="16"/>
      <c r="G64" s="21"/>
      <c r="H64" s="21">
        <v>8</v>
      </c>
      <c r="I64" s="21">
        <f>PRODUCT(G64*0.08)</f>
        <v>0</v>
      </c>
      <c r="J64" s="22">
        <f t="shared" si="2"/>
        <v>0</v>
      </c>
    </row>
    <row r="65" spans="1:10" ht="20.25">
      <c r="A65" s="16" t="s">
        <v>145</v>
      </c>
      <c r="B65" s="17" t="s">
        <v>481</v>
      </c>
      <c r="C65" s="18" t="s">
        <v>146</v>
      </c>
      <c r="D65" s="19" t="s">
        <v>31</v>
      </c>
      <c r="E65" s="20">
        <v>300</v>
      </c>
      <c r="F65" s="16"/>
      <c r="G65" s="21"/>
      <c r="H65" s="21">
        <v>8</v>
      </c>
      <c r="I65" s="21">
        <f>PRODUCT(G65*0.08)</f>
        <v>0</v>
      </c>
      <c r="J65" s="22">
        <f t="shared" si="2"/>
        <v>0</v>
      </c>
    </row>
    <row r="66" spans="1:10" ht="12.75">
      <c r="A66" s="16" t="s">
        <v>147</v>
      </c>
      <c r="B66" s="17" t="s">
        <v>148</v>
      </c>
      <c r="C66" s="19" t="s">
        <v>149</v>
      </c>
      <c r="D66" s="19" t="s">
        <v>31</v>
      </c>
      <c r="E66" s="20">
        <v>110</v>
      </c>
      <c r="F66" s="16"/>
      <c r="G66" s="21"/>
      <c r="H66" s="21">
        <v>5</v>
      </c>
      <c r="I66" s="21">
        <f aca="true" t="shared" si="5" ref="I66:I71">PRODUCT(G66*0.05)</f>
        <v>0</v>
      </c>
      <c r="J66" s="22">
        <f t="shared" si="2"/>
        <v>0</v>
      </c>
    </row>
    <row r="67" spans="1:10" ht="12.75">
      <c r="A67" s="16">
        <v>79</v>
      </c>
      <c r="B67" s="29" t="s">
        <v>482</v>
      </c>
      <c r="C67" s="19" t="s">
        <v>150</v>
      </c>
      <c r="D67" s="19" t="s">
        <v>31</v>
      </c>
      <c r="E67" s="20">
        <v>80</v>
      </c>
      <c r="F67" s="16"/>
      <c r="G67" s="21"/>
      <c r="H67" s="21">
        <v>5</v>
      </c>
      <c r="I67" s="21">
        <f t="shared" si="5"/>
        <v>0</v>
      </c>
      <c r="J67" s="22">
        <f t="shared" si="2"/>
        <v>0</v>
      </c>
    </row>
    <row r="68" spans="1:10" ht="23.25">
      <c r="A68" s="16">
        <v>80</v>
      </c>
      <c r="B68" s="17" t="s">
        <v>483</v>
      </c>
      <c r="C68" s="18" t="s">
        <v>151</v>
      </c>
      <c r="D68" s="19" t="s">
        <v>31</v>
      </c>
      <c r="E68" s="20">
        <v>75</v>
      </c>
      <c r="F68" s="16"/>
      <c r="G68" s="21"/>
      <c r="H68" s="21">
        <v>5</v>
      </c>
      <c r="I68" s="21">
        <f t="shared" si="5"/>
        <v>0</v>
      </c>
      <c r="J68" s="22">
        <f t="shared" si="2"/>
        <v>0</v>
      </c>
    </row>
    <row r="69" spans="1:10" ht="12.75">
      <c r="A69" s="16">
        <v>81</v>
      </c>
      <c r="B69" s="17" t="s">
        <v>152</v>
      </c>
      <c r="C69" s="18" t="s">
        <v>153</v>
      </c>
      <c r="D69" s="19" t="s">
        <v>31</v>
      </c>
      <c r="E69" s="20">
        <v>30</v>
      </c>
      <c r="F69" s="16"/>
      <c r="G69" s="21"/>
      <c r="H69" s="21">
        <v>5</v>
      </c>
      <c r="I69" s="21">
        <f t="shared" si="5"/>
        <v>0</v>
      </c>
      <c r="J69" s="22">
        <f t="shared" si="2"/>
        <v>0</v>
      </c>
    </row>
    <row r="70" spans="1:10" ht="12.75">
      <c r="A70" s="16">
        <v>82</v>
      </c>
      <c r="B70" s="17" t="s">
        <v>484</v>
      </c>
      <c r="C70" s="31" t="s">
        <v>154</v>
      </c>
      <c r="D70" s="19" t="s">
        <v>31</v>
      </c>
      <c r="E70" s="20">
        <v>50</v>
      </c>
      <c r="F70" s="16"/>
      <c r="G70" s="21"/>
      <c r="H70" s="21">
        <v>5</v>
      </c>
      <c r="I70" s="21">
        <f t="shared" si="5"/>
        <v>0</v>
      </c>
      <c r="J70" s="22">
        <f t="shared" si="2"/>
        <v>0</v>
      </c>
    </row>
    <row r="71" spans="1:10" ht="23.25">
      <c r="A71" s="16">
        <v>83</v>
      </c>
      <c r="B71" s="17" t="s">
        <v>485</v>
      </c>
      <c r="C71" s="18" t="s">
        <v>155</v>
      </c>
      <c r="D71" s="19" t="s">
        <v>31</v>
      </c>
      <c r="E71" s="20">
        <v>50</v>
      </c>
      <c r="F71" s="16"/>
      <c r="G71" s="21"/>
      <c r="H71" s="21">
        <v>5</v>
      </c>
      <c r="I71" s="21">
        <f t="shared" si="5"/>
        <v>0</v>
      </c>
      <c r="J71" s="22">
        <f aca="true" t="shared" si="6" ref="J71:J93">SUM(G71,I71)</f>
        <v>0</v>
      </c>
    </row>
    <row r="72" spans="1:10" ht="23.25">
      <c r="A72" s="16">
        <v>84</v>
      </c>
      <c r="B72" s="17" t="s">
        <v>486</v>
      </c>
      <c r="C72" s="18" t="s">
        <v>156</v>
      </c>
      <c r="D72" s="19" t="s">
        <v>31</v>
      </c>
      <c r="E72" s="20">
        <v>10</v>
      </c>
      <c r="F72" s="16"/>
      <c r="G72" s="21"/>
      <c r="H72" s="21">
        <v>8</v>
      </c>
      <c r="I72" s="21">
        <f>PRODUCT(G72*0.08)</f>
        <v>0</v>
      </c>
      <c r="J72" s="22">
        <f t="shared" si="6"/>
        <v>0</v>
      </c>
    </row>
    <row r="73" spans="1:10" ht="12.75">
      <c r="A73" s="16">
        <v>87</v>
      </c>
      <c r="B73" s="17" t="s">
        <v>157</v>
      </c>
      <c r="C73" s="18" t="s">
        <v>120</v>
      </c>
      <c r="D73" s="19" t="s">
        <v>31</v>
      </c>
      <c r="E73" s="20">
        <v>50</v>
      </c>
      <c r="F73" s="16"/>
      <c r="G73" s="21"/>
      <c r="H73" s="21">
        <v>23</v>
      </c>
      <c r="I73" s="21">
        <f>PRODUCT(G73*0.23)</f>
        <v>0</v>
      </c>
      <c r="J73" s="22">
        <f t="shared" si="6"/>
        <v>0</v>
      </c>
    </row>
    <row r="74" spans="1:10" ht="52.5">
      <c r="A74" s="16">
        <v>88</v>
      </c>
      <c r="B74" s="17" t="s">
        <v>158</v>
      </c>
      <c r="C74" s="26" t="s">
        <v>159</v>
      </c>
      <c r="D74" s="27" t="s">
        <v>16</v>
      </c>
      <c r="E74" s="28">
        <v>75</v>
      </c>
      <c r="F74" s="21"/>
      <c r="G74" s="21"/>
      <c r="H74" s="21">
        <v>5</v>
      </c>
      <c r="I74" s="21">
        <f>PRODUCT(G74*0.05)</f>
        <v>0</v>
      </c>
      <c r="J74" s="22">
        <f t="shared" si="6"/>
        <v>0</v>
      </c>
    </row>
    <row r="75" spans="1:10" ht="12.75">
      <c r="A75" s="16">
        <v>90</v>
      </c>
      <c r="B75" s="17" t="s">
        <v>417</v>
      </c>
      <c r="C75" s="27" t="s">
        <v>418</v>
      </c>
      <c r="D75" s="27" t="s">
        <v>16</v>
      </c>
      <c r="E75" s="28">
        <v>300</v>
      </c>
      <c r="F75" s="21"/>
      <c r="G75" s="21"/>
      <c r="H75" s="21">
        <v>5</v>
      </c>
      <c r="I75" s="21">
        <f>PRODUCT(G75*0.05)</f>
        <v>0</v>
      </c>
      <c r="J75" s="22">
        <f t="shared" si="6"/>
        <v>0</v>
      </c>
    </row>
    <row r="76" spans="1:10" ht="23.25">
      <c r="A76" s="16">
        <v>91</v>
      </c>
      <c r="B76" s="17" t="s">
        <v>414</v>
      </c>
      <c r="C76" s="26" t="s">
        <v>415</v>
      </c>
      <c r="D76" s="27" t="s">
        <v>16</v>
      </c>
      <c r="E76" s="28">
        <v>2200</v>
      </c>
      <c r="F76" s="21"/>
      <c r="G76" s="21"/>
      <c r="H76" s="21">
        <v>8</v>
      </c>
      <c r="I76" s="21">
        <f>PRODUCT(G76*0.08)</f>
        <v>0</v>
      </c>
      <c r="J76" s="22">
        <f t="shared" si="6"/>
        <v>0</v>
      </c>
    </row>
    <row r="77" spans="1:10" ht="40.5">
      <c r="A77" s="16">
        <v>92</v>
      </c>
      <c r="B77" s="17" t="s">
        <v>164</v>
      </c>
      <c r="C77" s="11" t="s">
        <v>165</v>
      </c>
      <c r="D77" s="19" t="s">
        <v>31</v>
      </c>
      <c r="E77" s="20">
        <v>120</v>
      </c>
      <c r="F77" s="16"/>
      <c r="G77" s="21"/>
      <c r="H77" s="21">
        <v>5</v>
      </c>
      <c r="I77" s="21">
        <f aca="true" t="shared" si="7" ref="I77:I93">PRODUCT(G77*0.05)</f>
        <v>0</v>
      </c>
      <c r="J77" s="22">
        <f t="shared" si="6"/>
        <v>0</v>
      </c>
    </row>
    <row r="78" spans="1:10" ht="23.25">
      <c r="A78" s="16">
        <v>93</v>
      </c>
      <c r="B78" s="17" t="s">
        <v>487</v>
      </c>
      <c r="C78" s="19" t="s">
        <v>166</v>
      </c>
      <c r="D78" s="19" t="s">
        <v>31</v>
      </c>
      <c r="E78" s="20">
        <v>120</v>
      </c>
      <c r="F78" s="16"/>
      <c r="G78" s="21"/>
      <c r="H78" s="21">
        <v>5</v>
      </c>
      <c r="I78" s="21">
        <f t="shared" si="7"/>
        <v>0</v>
      </c>
      <c r="J78" s="22">
        <f t="shared" si="6"/>
        <v>0</v>
      </c>
    </row>
    <row r="79" spans="1:10" ht="40.5">
      <c r="A79" s="16">
        <v>94</v>
      </c>
      <c r="B79" s="17" t="s">
        <v>167</v>
      </c>
      <c r="C79" s="18" t="s">
        <v>168</v>
      </c>
      <c r="D79" s="19" t="s">
        <v>31</v>
      </c>
      <c r="E79" s="20">
        <v>220</v>
      </c>
      <c r="F79" s="16"/>
      <c r="G79" s="21"/>
      <c r="H79" s="21">
        <v>5</v>
      </c>
      <c r="I79" s="21">
        <f t="shared" si="7"/>
        <v>0</v>
      </c>
      <c r="J79" s="22">
        <f t="shared" si="6"/>
        <v>0</v>
      </c>
    </row>
    <row r="80" spans="1:10" ht="40.5">
      <c r="A80" s="16">
        <v>95</v>
      </c>
      <c r="B80" s="17" t="s">
        <v>169</v>
      </c>
      <c r="C80" s="18" t="s">
        <v>170</v>
      </c>
      <c r="D80" s="19" t="s">
        <v>31</v>
      </c>
      <c r="E80" s="20">
        <v>200</v>
      </c>
      <c r="F80" s="16"/>
      <c r="G80" s="21"/>
      <c r="H80" s="21">
        <v>5</v>
      </c>
      <c r="I80" s="21">
        <f t="shared" si="7"/>
        <v>0</v>
      </c>
      <c r="J80" s="22">
        <f t="shared" si="6"/>
        <v>0</v>
      </c>
    </row>
    <row r="81" spans="1:10" ht="40.5">
      <c r="A81" s="16">
        <v>96</v>
      </c>
      <c r="B81" s="17" t="s">
        <v>171</v>
      </c>
      <c r="C81" s="18" t="s">
        <v>172</v>
      </c>
      <c r="D81" s="19" t="s">
        <v>31</v>
      </c>
      <c r="E81" s="20">
        <v>200</v>
      </c>
      <c r="F81" s="16"/>
      <c r="G81" s="21"/>
      <c r="H81" s="21">
        <v>5</v>
      </c>
      <c r="I81" s="21">
        <f t="shared" si="7"/>
        <v>0</v>
      </c>
      <c r="J81" s="22">
        <f t="shared" si="6"/>
        <v>0</v>
      </c>
    </row>
    <row r="82" spans="1:10" ht="23.25">
      <c r="A82" s="16">
        <v>97</v>
      </c>
      <c r="B82" s="17" t="s">
        <v>173</v>
      </c>
      <c r="C82" s="18" t="s">
        <v>174</v>
      </c>
      <c r="D82" s="19" t="s">
        <v>31</v>
      </c>
      <c r="E82" s="20">
        <v>80</v>
      </c>
      <c r="F82" s="16"/>
      <c r="G82" s="21"/>
      <c r="H82" s="21">
        <v>5</v>
      </c>
      <c r="I82" s="21">
        <f t="shared" si="7"/>
        <v>0</v>
      </c>
      <c r="J82" s="22">
        <f t="shared" si="6"/>
        <v>0</v>
      </c>
    </row>
    <row r="83" spans="1:10" ht="40.5">
      <c r="A83" s="16">
        <v>98</v>
      </c>
      <c r="B83" s="17" t="s">
        <v>175</v>
      </c>
      <c r="C83" s="11" t="s">
        <v>172</v>
      </c>
      <c r="D83" s="19" t="s">
        <v>31</v>
      </c>
      <c r="E83" s="20">
        <v>55</v>
      </c>
      <c r="F83" s="16"/>
      <c r="G83" s="21"/>
      <c r="H83" s="21">
        <v>5</v>
      </c>
      <c r="I83" s="21">
        <f t="shared" si="7"/>
        <v>0</v>
      </c>
      <c r="J83" s="22">
        <f t="shared" si="6"/>
        <v>0</v>
      </c>
    </row>
    <row r="84" spans="1:10" ht="22.5">
      <c r="A84" s="16">
        <v>99</v>
      </c>
      <c r="B84" s="17" t="s">
        <v>176</v>
      </c>
      <c r="C84" s="42" t="s">
        <v>177</v>
      </c>
      <c r="D84" s="19" t="s">
        <v>31</v>
      </c>
      <c r="E84" s="20">
        <v>130</v>
      </c>
      <c r="F84" s="16"/>
      <c r="G84" s="21"/>
      <c r="H84" s="21">
        <v>5</v>
      </c>
      <c r="I84" s="21">
        <f t="shared" si="7"/>
        <v>0</v>
      </c>
      <c r="J84" s="22">
        <f t="shared" si="6"/>
        <v>0</v>
      </c>
    </row>
    <row r="85" spans="1:10" ht="40.5">
      <c r="A85" s="16">
        <v>100</v>
      </c>
      <c r="B85" s="17" t="s">
        <v>178</v>
      </c>
      <c r="C85" s="18" t="s">
        <v>168</v>
      </c>
      <c r="D85" s="19" t="s">
        <v>31</v>
      </c>
      <c r="E85" s="20">
        <v>80</v>
      </c>
      <c r="F85" s="16"/>
      <c r="G85" s="21"/>
      <c r="H85" s="21">
        <v>5</v>
      </c>
      <c r="I85" s="21">
        <f t="shared" si="7"/>
        <v>0</v>
      </c>
      <c r="J85" s="22">
        <f t="shared" si="6"/>
        <v>0</v>
      </c>
    </row>
    <row r="86" spans="1:10" ht="12.75">
      <c r="A86" s="1">
        <v>101</v>
      </c>
      <c r="B86" s="17" t="s">
        <v>182</v>
      </c>
      <c r="C86" s="18" t="s">
        <v>183</v>
      </c>
      <c r="D86" s="19" t="s">
        <v>31</v>
      </c>
      <c r="E86" s="20">
        <v>60</v>
      </c>
      <c r="F86" s="16"/>
      <c r="G86" s="21"/>
      <c r="H86" s="21">
        <v>5</v>
      </c>
      <c r="I86" s="21">
        <f t="shared" si="7"/>
        <v>0</v>
      </c>
      <c r="J86" s="22">
        <f t="shared" si="6"/>
        <v>0</v>
      </c>
    </row>
    <row r="87" spans="1:10" ht="12.75">
      <c r="A87" s="1">
        <v>102</v>
      </c>
      <c r="B87" s="17" t="s">
        <v>184</v>
      </c>
      <c r="C87" s="11" t="s">
        <v>185</v>
      </c>
      <c r="D87" s="19" t="s">
        <v>31</v>
      </c>
      <c r="E87" s="20">
        <v>50</v>
      </c>
      <c r="F87" s="16"/>
      <c r="G87" s="21"/>
      <c r="H87" s="21">
        <v>5</v>
      </c>
      <c r="I87" s="21">
        <f t="shared" si="7"/>
        <v>0</v>
      </c>
      <c r="J87" s="22">
        <f t="shared" si="6"/>
        <v>0</v>
      </c>
    </row>
    <row r="88" spans="1:10" ht="12.75">
      <c r="A88" s="1">
        <v>103</v>
      </c>
      <c r="B88" s="17" t="s">
        <v>186</v>
      </c>
      <c r="C88" s="18" t="s">
        <v>113</v>
      </c>
      <c r="D88" s="19" t="s">
        <v>110</v>
      </c>
      <c r="E88" s="20">
        <v>200</v>
      </c>
      <c r="F88" s="16"/>
      <c r="G88" s="21"/>
      <c r="H88" s="21">
        <v>5</v>
      </c>
      <c r="I88" s="21">
        <f t="shared" si="7"/>
        <v>0</v>
      </c>
      <c r="J88" s="22">
        <f t="shared" si="6"/>
        <v>0</v>
      </c>
    </row>
    <row r="89" spans="1:10" ht="12.75">
      <c r="A89" s="1">
        <v>104</v>
      </c>
      <c r="B89" s="17" t="s">
        <v>187</v>
      </c>
      <c r="C89" s="43" t="s">
        <v>188</v>
      </c>
      <c r="D89" s="19" t="s">
        <v>31</v>
      </c>
      <c r="E89" s="20">
        <v>50</v>
      </c>
      <c r="F89" s="16"/>
      <c r="G89" s="21"/>
      <c r="H89" s="21">
        <v>5</v>
      </c>
      <c r="I89" s="21">
        <f t="shared" si="7"/>
        <v>0</v>
      </c>
      <c r="J89" s="22">
        <f t="shared" si="6"/>
        <v>0</v>
      </c>
    </row>
    <row r="90" spans="1:10" ht="12.75">
      <c r="A90" s="1">
        <v>105</v>
      </c>
      <c r="B90" s="17" t="s">
        <v>189</v>
      </c>
      <c r="C90" s="43" t="s">
        <v>113</v>
      </c>
      <c r="D90" s="19" t="s">
        <v>31</v>
      </c>
      <c r="E90" s="20">
        <v>40</v>
      </c>
      <c r="F90" s="16"/>
      <c r="G90" s="21"/>
      <c r="H90" s="21">
        <v>5</v>
      </c>
      <c r="I90" s="21">
        <f t="shared" si="7"/>
        <v>0</v>
      </c>
      <c r="J90" s="22">
        <f t="shared" si="6"/>
        <v>0</v>
      </c>
    </row>
    <row r="91" spans="1:10" ht="20.25">
      <c r="A91" s="1">
        <v>106</v>
      </c>
      <c r="B91" s="17" t="s">
        <v>190</v>
      </c>
      <c r="C91" s="11" t="s">
        <v>191</v>
      </c>
      <c r="D91" s="19" t="s">
        <v>31</v>
      </c>
      <c r="E91" s="20">
        <v>40</v>
      </c>
      <c r="F91" s="16"/>
      <c r="G91" s="21"/>
      <c r="H91" s="21">
        <v>5</v>
      </c>
      <c r="I91" s="21">
        <f t="shared" si="7"/>
        <v>0</v>
      </c>
      <c r="J91" s="22">
        <f t="shared" si="6"/>
        <v>0</v>
      </c>
    </row>
    <row r="92" spans="1:10" ht="20.25">
      <c r="A92" s="1">
        <v>107</v>
      </c>
      <c r="B92" s="17" t="s">
        <v>117</v>
      </c>
      <c r="C92" s="11" t="s">
        <v>118</v>
      </c>
      <c r="D92" s="19" t="s">
        <v>31</v>
      </c>
      <c r="E92" s="20">
        <v>85</v>
      </c>
      <c r="F92" s="16"/>
      <c r="G92" s="21"/>
      <c r="H92" s="21">
        <v>5</v>
      </c>
      <c r="I92" s="21">
        <f>PRODUCT(G92*0.05)</f>
        <v>0</v>
      </c>
      <c r="J92" s="22">
        <f t="shared" si="6"/>
        <v>0</v>
      </c>
    </row>
    <row r="93" spans="1:10" ht="81">
      <c r="A93" s="1">
        <v>108</v>
      </c>
      <c r="B93" s="17" t="s">
        <v>423</v>
      </c>
      <c r="C93" s="18" t="s">
        <v>428</v>
      </c>
      <c r="D93" s="19" t="s">
        <v>16</v>
      </c>
      <c r="E93" s="20">
        <v>55</v>
      </c>
      <c r="F93" s="16"/>
      <c r="G93" s="21"/>
      <c r="H93" s="21">
        <v>5</v>
      </c>
      <c r="I93" s="21">
        <f t="shared" si="7"/>
        <v>0</v>
      </c>
      <c r="J93" s="22">
        <f t="shared" si="6"/>
        <v>0</v>
      </c>
    </row>
    <row r="94" spans="2:10" ht="12.75">
      <c r="B94" s="33"/>
      <c r="C94" s="76"/>
      <c r="D94" s="34"/>
      <c r="E94" s="35"/>
      <c r="F94" s="36"/>
      <c r="G94" s="36">
        <f>SUM(G8:G93)</f>
        <v>0</v>
      </c>
      <c r="H94" s="36"/>
      <c r="I94" s="36"/>
      <c r="J94" s="37"/>
    </row>
    <row r="95" spans="2:10" ht="12.75">
      <c r="B95" s="33"/>
      <c r="C95" s="34"/>
      <c r="D95" s="34"/>
      <c r="E95" s="35"/>
      <c r="F95" s="36"/>
      <c r="G95" s="36"/>
      <c r="H95" s="36"/>
      <c r="I95" s="36"/>
      <c r="J95" s="37"/>
    </row>
    <row r="96" spans="2:10" ht="12.75">
      <c r="B96" s="33"/>
      <c r="C96" s="34"/>
      <c r="D96" s="34"/>
      <c r="E96" s="38"/>
      <c r="F96" s="36"/>
      <c r="G96" s="36"/>
      <c r="H96" s="36"/>
      <c r="I96" s="36"/>
      <c r="J96" s="36"/>
    </row>
    <row r="97" ht="12.75">
      <c r="J97" s="39"/>
    </row>
    <row r="99" spans="2:10" ht="12.75">
      <c r="B99" s="2" t="s">
        <v>515</v>
      </c>
      <c r="D99" s="4"/>
      <c r="E99" s="4"/>
      <c r="J99" s="1"/>
    </row>
    <row r="100" ht="12.75">
      <c r="B100" s="2" t="s">
        <v>516</v>
      </c>
    </row>
    <row r="102" spans="4:10" ht="12.75">
      <c r="D102" s="81"/>
      <c r="E102" s="81"/>
      <c r="F102" s="81"/>
      <c r="G102" s="81"/>
      <c r="H102" s="81"/>
      <c r="I102" s="81"/>
      <c r="J102" s="81"/>
    </row>
    <row r="103" spans="2:10" ht="12.75">
      <c r="B103" s="4"/>
      <c r="C103" s="4"/>
      <c r="D103" s="4"/>
      <c r="E103" s="4"/>
      <c r="I103" s="1"/>
      <c r="J103" s="1"/>
    </row>
    <row r="104" spans="2:10" ht="12.75">
      <c r="B104" s="4" t="s">
        <v>160</v>
      </c>
      <c r="C104" s="4"/>
      <c r="D104" s="4" t="s">
        <v>517</v>
      </c>
      <c r="E104" s="4"/>
      <c r="I104" s="1"/>
      <c r="J104" s="1"/>
    </row>
    <row r="105" spans="2:7" ht="12.75">
      <c r="B105" s="40" t="s">
        <v>161</v>
      </c>
      <c r="C105" s="4"/>
      <c r="D105" s="4" t="s">
        <v>179</v>
      </c>
      <c r="E105" s="4"/>
      <c r="F105" s="1"/>
      <c r="G105" s="1"/>
    </row>
  </sheetData>
  <sheetProtection selectLockedCells="1" selectUnlockedCells="1"/>
  <mergeCells count="1">
    <mergeCell ref="D102:J10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  <ignoredErrors>
    <ignoredError sqref="I49:I50 I62 I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B21" sqref="B21"/>
    </sheetView>
  </sheetViews>
  <sheetFormatPr defaultColWidth="9.125" defaultRowHeight="12.75"/>
  <cols>
    <col min="1" max="1" width="3.875" style="1" customWidth="1"/>
    <col min="2" max="2" width="24.125" style="2" customWidth="1"/>
    <col min="3" max="3" width="41.50390625" style="2" customWidth="1"/>
    <col min="4" max="4" width="6.375" style="2" customWidth="1"/>
    <col min="5" max="5" width="7.375" style="3" customWidth="1"/>
    <col min="6" max="7" width="7.50390625" style="4" customWidth="1"/>
    <col min="8" max="8" width="5.125" style="4" customWidth="1"/>
    <col min="9" max="9" width="6.50390625" style="4" customWidth="1"/>
    <col min="10" max="10" width="10.125" style="4" customWidth="1"/>
    <col min="11" max="16384" width="9.125" style="1" customWidth="1"/>
  </cols>
  <sheetData>
    <row r="2" spans="2:9" ht="12.75">
      <c r="B2" s="2" t="s">
        <v>512</v>
      </c>
      <c r="H2" s="5" t="s">
        <v>162</v>
      </c>
      <c r="I2" s="5"/>
    </row>
    <row r="4" ht="12.75">
      <c r="C4" s="6" t="s">
        <v>163</v>
      </c>
    </row>
    <row r="5" ht="12.75">
      <c r="B5" s="2" t="s">
        <v>525</v>
      </c>
    </row>
    <row r="6" spans="1:10" ht="30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</row>
    <row r="7" spans="1:10" ht="12.75">
      <c r="A7" s="14" t="s">
        <v>12</v>
      </c>
      <c r="B7" s="15" t="s">
        <v>12</v>
      </c>
      <c r="C7" s="14" t="s">
        <v>12</v>
      </c>
      <c r="D7" s="14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1:10" ht="12.75">
      <c r="A8" s="16" t="s">
        <v>13</v>
      </c>
      <c r="B8" s="27" t="s">
        <v>194</v>
      </c>
      <c r="C8" s="44" t="s">
        <v>195</v>
      </c>
      <c r="D8" s="45" t="s">
        <v>16</v>
      </c>
      <c r="E8" s="20">
        <v>4300</v>
      </c>
      <c r="F8" s="16"/>
      <c r="G8" s="21"/>
      <c r="H8" s="21">
        <v>5</v>
      </c>
      <c r="I8" s="21">
        <f aca="true" t="shared" si="0" ref="I8:I17">PRODUCT(G8*0.05)</f>
        <v>0</v>
      </c>
      <c r="J8" s="22">
        <f aca="true" t="shared" si="1" ref="J8:J17">SUM(G8,I8)</f>
        <v>0</v>
      </c>
    </row>
    <row r="9" spans="1:10" ht="22.5">
      <c r="A9" s="16" t="s">
        <v>17</v>
      </c>
      <c r="B9" s="27" t="s">
        <v>494</v>
      </c>
      <c r="C9" s="44" t="s">
        <v>504</v>
      </c>
      <c r="D9" s="45" t="s">
        <v>110</v>
      </c>
      <c r="E9" s="20">
        <v>80</v>
      </c>
      <c r="F9" s="16"/>
      <c r="G9" s="21"/>
      <c r="H9" s="21">
        <v>5</v>
      </c>
      <c r="I9" s="21">
        <f t="shared" si="0"/>
        <v>0</v>
      </c>
      <c r="J9" s="22">
        <f t="shared" si="1"/>
        <v>0</v>
      </c>
    </row>
    <row r="10" spans="1:10" ht="33.75">
      <c r="A10" s="16" t="s">
        <v>20</v>
      </c>
      <c r="B10" s="27" t="s">
        <v>196</v>
      </c>
      <c r="C10" s="44" t="s">
        <v>197</v>
      </c>
      <c r="D10" s="45" t="s">
        <v>110</v>
      </c>
      <c r="E10" s="20">
        <v>150</v>
      </c>
      <c r="F10" s="16"/>
      <c r="G10" s="21"/>
      <c r="H10" s="21">
        <v>5</v>
      </c>
      <c r="I10" s="21">
        <f t="shared" si="0"/>
        <v>0</v>
      </c>
      <c r="J10" s="22">
        <f t="shared" si="1"/>
        <v>0</v>
      </c>
    </row>
    <row r="11" spans="1:10" ht="12.75">
      <c r="A11" s="16" t="s">
        <v>200</v>
      </c>
      <c r="B11" s="26" t="s">
        <v>198</v>
      </c>
      <c r="C11" s="44" t="s">
        <v>199</v>
      </c>
      <c r="D11" s="45" t="s">
        <v>16</v>
      </c>
      <c r="E11" s="20">
        <v>450</v>
      </c>
      <c r="F11" s="16"/>
      <c r="G11" s="21"/>
      <c r="H11" s="21">
        <v>5</v>
      </c>
      <c r="I11" s="21">
        <f t="shared" si="0"/>
        <v>0</v>
      </c>
      <c r="J11" s="22">
        <f t="shared" si="1"/>
        <v>0</v>
      </c>
    </row>
    <row r="12" spans="1:10" ht="26.25">
      <c r="A12" s="16" t="s">
        <v>220</v>
      </c>
      <c r="B12" s="26" t="s">
        <v>492</v>
      </c>
      <c r="C12" s="44" t="s">
        <v>201</v>
      </c>
      <c r="D12" s="45" t="s">
        <v>16</v>
      </c>
      <c r="E12" s="20">
        <v>750</v>
      </c>
      <c r="F12" s="16"/>
      <c r="G12" s="21"/>
      <c r="H12" s="21">
        <v>5</v>
      </c>
      <c r="I12" s="21">
        <f t="shared" si="0"/>
        <v>0</v>
      </c>
      <c r="J12" s="22">
        <f t="shared" si="1"/>
        <v>0</v>
      </c>
    </row>
    <row r="13" spans="1:10" ht="26.25">
      <c r="A13" s="16" t="s">
        <v>23</v>
      </c>
      <c r="B13" s="26" t="s">
        <v>493</v>
      </c>
      <c r="C13" s="44" t="s">
        <v>202</v>
      </c>
      <c r="D13" s="45" t="s">
        <v>203</v>
      </c>
      <c r="E13" s="20">
        <v>150</v>
      </c>
      <c r="F13" s="16"/>
      <c r="G13" s="21"/>
      <c r="H13" s="21">
        <v>5</v>
      </c>
      <c r="I13" s="21">
        <f t="shared" si="0"/>
        <v>0</v>
      </c>
      <c r="J13" s="22">
        <f t="shared" si="1"/>
        <v>0</v>
      </c>
    </row>
    <row r="14" spans="1:10" ht="22.5">
      <c r="A14" s="16" t="s">
        <v>26</v>
      </c>
      <c r="B14" s="26" t="s">
        <v>204</v>
      </c>
      <c r="C14" s="44" t="s">
        <v>205</v>
      </c>
      <c r="D14" s="45" t="s">
        <v>110</v>
      </c>
      <c r="E14" s="20">
        <v>150</v>
      </c>
      <c r="F14" s="16"/>
      <c r="G14" s="21"/>
      <c r="H14" s="21">
        <v>5</v>
      </c>
      <c r="I14" s="21">
        <f t="shared" si="0"/>
        <v>0</v>
      </c>
      <c r="J14" s="22">
        <f t="shared" si="1"/>
        <v>0</v>
      </c>
    </row>
    <row r="15" spans="1:10" ht="12.75">
      <c r="A15" s="16" t="s">
        <v>29</v>
      </c>
      <c r="B15" s="26" t="s">
        <v>505</v>
      </c>
      <c r="C15" s="44" t="s">
        <v>506</v>
      </c>
      <c r="D15" s="45" t="s">
        <v>208</v>
      </c>
      <c r="E15" s="20">
        <v>2400</v>
      </c>
      <c r="F15" s="16"/>
      <c r="G15" s="21"/>
      <c r="H15" s="21">
        <v>5</v>
      </c>
      <c r="I15" s="21">
        <f t="shared" si="0"/>
        <v>0</v>
      </c>
      <c r="J15" s="22">
        <f t="shared" si="1"/>
        <v>0</v>
      </c>
    </row>
    <row r="16" spans="1:10" ht="12.75">
      <c r="A16" s="16" t="s">
        <v>32</v>
      </c>
      <c r="B16" s="26" t="s">
        <v>507</v>
      </c>
      <c r="C16" s="44" t="s">
        <v>508</v>
      </c>
      <c r="D16" s="45" t="s">
        <v>208</v>
      </c>
      <c r="E16" s="20">
        <v>1000</v>
      </c>
      <c r="F16" s="16"/>
      <c r="G16" s="21"/>
      <c r="H16" s="21">
        <v>5</v>
      </c>
      <c r="I16" s="21">
        <f t="shared" si="0"/>
        <v>0</v>
      </c>
      <c r="J16" s="22">
        <f t="shared" si="1"/>
        <v>0</v>
      </c>
    </row>
    <row r="17" spans="1:10" ht="22.5">
      <c r="A17" s="16" t="s">
        <v>34</v>
      </c>
      <c r="B17" s="26" t="s">
        <v>206</v>
      </c>
      <c r="C17" s="44" t="s">
        <v>207</v>
      </c>
      <c r="D17" s="45" t="s">
        <v>208</v>
      </c>
      <c r="E17" s="20">
        <v>2200</v>
      </c>
      <c r="F17" s="16"/>
      <c r="G17" s="21"/>
      <c r="H17" s="21">
        <v>5</v>
      </c>
      <c r="I17" s="21">
        <f t="shared" si="0"/>
        <v>0</v>
      </c>
      <c r="J17" s="22">
        <f t="shared" si="1"/>
        <v>0</v>
      </c>
    </row>
    <row r="18" spans="1:10" ht="22.5">
      <c r="A18" s="16" t="s">
        <v>36</v>
      </c>
      <c r="B18" s="26" t="s">
        <v>209</v>
      </c>
      <c r="C18" s="44" t="s">
        <v>422</v>
      </c>
      <c r="D18" s="45" t="s">
        <v>16</v>
      </c>
      <c r="E18" s="20">
        <v>7300</v>
      </c>
      <c r="F18" s="16"/>
      <c r="G18" s="21"/>
      <c r="H18" s="21">
        <v>5</v>
      </c>
      <c r="I18" s="21"/>
      <c r="J18" s="22"/>
    </row>
    <row r="19" spans="1:10" ht="12.75">
      <c r="A19" s="16"/>
      <c r="B19" s="27"/>
      <c r="C19" s="18"/>
      <c r="D19" s="19"/>
      <c r="E19" s="20"/>
      <c r="F19" s="16"/>
      <c r="G19" s="21">
        <f>SUM(G8:G17)</f>
        <v>0</v>
      </c>
      <c r="H19" s="21"/>
      <c r="I19" s="21">
        <f>SUM(I8:I17)</f>
        <v>0</v>
      </c>
      <c r="J19" s="22">
        <f>SUM(J8:J17)</f>
        <v>0</v>
      </c>
    </row>
    <row r="21" ht="12.75">
      <c r="B21" s="6" t="s">
        <v>526</v>
      </c>
    </row>
    <row r="22" ht="12.75">
      <c r="B22" s="2" t="s">
        <v>518</v>
      </c>
    </row>
    <row r="24" spans="5:10" ht="12.75">
      <c r="E24" s="2"/>
      <c r="F24" s="2"/>
      <c r="G24" s="2"/>
      <c r="H24" s="2"/>
      <c r="I24" s="2"/>
      <c r="J24" s="46"/>
    </row>
    <row r="25" spans="5:10" ht="12.75">
      <c r="E25" s="4"/>
      <c r="H25" s="1"/>
      <c r="I25" s="1"/>
      <c r="J25" s="46"/>
    </row>
    <row r="26" spans="2:4" ht="12.75">
      <c r="B26" s="4" t="s">
        <v>160</v>
      </c>
      <c r="D26" s="2" t="s">
        <v>519</v>
      </c>
    </row>
    <row r="27" spans="2:4" ht="12.75">
      <c r="B27" s="40" t="s">
        <v>161</v>
      </c>
      <c r="D27" s="2" t="s">
        <v>179</v>
      </c>
    </row>
  </sheetData>
  <sheetProtection selectLockedCells="1" selectUnlockedCells="1"/>
  <printOptions/>
  <pageMargins left="0.5902777777777778" right="0.5902777777777778" top="0.5902777777777778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2">
      <selection activeCell="L20" sqref="L20"/>
    </sheetView>
  </sheetViews>
  <sheetFormatPr defaultColWidth="9.125" defaultRowHeight="12.75"/>
  <cols>
    <col min="1" max="1" width="3.875" style="1" customWidth="1"/>
    <col min="2" max="2" width="24.125" style="2" customWidth="1"/>
    <col min="3" max="3" width="41.50390625" style="2" customWidth="1"/>
    <col min="4" max="4" width="6.375" style="2" customWidth="1"/>
    <col min="5" max="5" width="7.375" style="3" customWidth="1"/>
    <col min="6" max="6" width="7.50390625" style="4" customWidth="1"/>
    <col min="7" max="7" width="7.875" style="4" customWidth="1"/>
    <col min="8" max="8" width="5.125" style="4" customWidth="1"/>
    <col min="9" max="9" width="7.375" style="4" customWidth="1"/>
    <col min="10" max="10" width="10.125" style="4" customWidth="1"/>
    <col min="11" max="16384" width="9.125" style="1" customWidth="1"/>
  </cols>
  <sheetData>
    <row r="1" spans="2:9" ht="12.75">
      <c r="B1" s="2" t="s">
        <v>509</v>
      </c>
      <c r="H1" s="5" t="s">
        <v>180</v>
      </c>
      <c r="I1" s="5"/>
    </row>
    <row r="3" ht="12.75">
      <c r="C3" s="6" t="s">
        <v>181</v>
      </c>
    </row>
    <row r="4" ht="12.75">
      <c r="B4" s="2" t="s">
        <v>528</v>
      </c>
    </row>
    <row r="5" spans="1:10" ht="30.75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</row>
    <row r="6" spans="1:10" ht="12.75">
      <c r="A6" s="14" t="s">
        <v>12</v>
      </c>
      <c r="B6" s="15" t="s">
        <v>12</v>
      </c>
      <c r="C6" s="14" t="s">
        <v>12</v>
      </c>
      <c r="D6" s="14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</row>
    <row r="7" spans="1:10" ht="33.75">
      <c r="A7" s="16" t="s">
        <v>13</v>
      </c>
      <c r="B7" s="27" t="s">
        <v>212</v>
      </c>
      <c r="C7" s="44" t="s">
        <v>213</v>
      </c>
      <c r="D7" s="45" t="s">
        <v>16</v>
      </c>
      <c r="E7" s="20">
        <v>560</v>
      </c>
      <c r="F7" s="16"/>
      <c r="G7" s="21"/>
      <c r="H7" s="21">
        <v>5</v>
      </c>
      <c r="I7" s="21">
        <f aca="true" t="shared" si="0" ref="I7:I23">PRODUCT(G7*0.05)</f>
        <v>0</v>
      </c>
      <c r="J7" s="22">
        <f aca="true" t="shared" si="1" ref="J7:J23">SUM(G7,I7)</f>
        <v>0</v>
      </c>
    </row>
    <row r="8" spans="1:10" ht="33.75">
      <c r="A8" s="16" t="s">
        <v>17</v>
      </c>
      <c r="B8" s="27" t="s">
        <v>214</v>
      </c>
      <c r="C8" s="44" t="s">
        <v>215</v>
      </c>
      <c r="D8" s="45" t="s">
        <v>16</v>
      </c>
      <c r="E8" s="20">
        <v>250</v>
      </c>
      <c r="F8" s="16"/>
      <c r="G8" s="21"/>
      <c r="H8" s="21">
        <v>5</v>
      </c>
      <c r="I8" s="21">
        <v>0</v>
      </c>
      <c r="J8" s="22">
        <f t="shared" si="1"/>
        <v>0</v>
      </c>
    </row>
    <row r="9" spans="1:10" ht="12.75">
      <c r="A9" s="16" t="s">
        <v>20</v>
      </c>
      <c r="B9" s="26" t="s">
        <v>216</v>
      </c>
      <c r="C9" s="44" t="s">
        <v>217</v>
      </c>
      <c r="D9" s="45" t="s">
        <v>16</v>
      </c>
      <c r="E9" s="20">
        <v>2600</v>
      </c>
      <c r="F9" s="16"/>
      <c r="G9" s="21"/>
      <c r="H9" s="21">
        <v>5</v>
      </c>
      <c r="I9" s="21">
        <f t="shared" si="0"/>
        <v>0</v>
      </c>
      <c r="J9" s="22">
        <f t="shared" si="1"/>
        <v>0</v>
      </c>
    </row>
    <row r="10" spans="1:10" ht="26.25">
      <c r="A10" s="16" t="s">
        <v>200</v>
      </c>
      <c r="B10" s="26" t="s">
        <v>218</v>
      </c>
      <c r="C10" s="44" t="s">
        <v>219</v>
      </c>
      <c r="D10" s="45" t="s">
        <v>16</v>
      </c>
      <c r="E10" s="20">
        <v>200</v>
      </c>
      <c r="F10" s="16"/>
      <c r="G10" s="21"/>
      <c r="H10" s="21">
        <v>5</v>
      </c>
      <c r="I10" s="21">
        <f t="shared" si="0"/>
        <v>0</v>
      </c>
      <c r="J10" s="22">
        <f t="shared" si="1"/>
        <v>0</v>
      </c>
    </row>
    <row r="11" spans="1:10" ht="36.75" customHeight="1">
      <c r="A11" s="16" t="s">
        <v>220</v>
      </c>
      <c r="B11" s="47" t="s">
        <v>221</v>
      </c>
      <c r="C11" s="44" t="s">
        <v>222</v>
      </c>
      <c r="D11" s="45" t="s">
        <v>16</v>
      </c>
      <c r="E11" s="20">
        <v>250</v>
      </c>
      <c r="F11" s="16"/>
      <c r="G11" s="21"/>
      <c r="H11" s="21">
        <v>5</v>
      </c>
      <c r="I11" s="21">
        <v>0</v>
      </c>
      <c r="J11" s="22">
        <v>0</v>
      </c>
    </row>
    <row r="12" spans="1:10" ht="36.75" customHeight="1">
      <c r="A12" s="16">
        <v>6</v>
      </c>
      <c r="B12" s="47" t="s">
        <v>223</v>
      </c>
      <c r="C12" s="44" t="s">
        <v>224</v>
      </c>
      <c r="D12" s="45" t="s">
        <v>16</v>
      </c>
      <c r="E12" s="20">
        <v>100</v>
      </c>
      <c r="F12" s="16"/>
      <c r="G12" s="21"/>
      <c r="H12" s="21">
        <v>5</v>
      </c>
      <c r="I12" s="21">
        <f t="shared" si="0"/>
        <v>0</v>
      </c>
      <c r="J12" s="22">
        <f t="shared" si="1"/>
        <v>0</v>
      </c>
    </row>
    <row r="13" spans="1:10" ht="36.75" customHeight="1">
      <c r="A13" s="16">
        <v>7</v>
      </c>
      <c r="B13" s="47" t="s">
        <v>510</v>
      </c>
      <c r="C13" s="44" t="s">
        <v>511</v>
      </c>
      <c r="D13" s="45" t="s">
        <v>16</v>
      </c>
      <c r="E13" s="20">
        <v>100</v>
      </c>
      <c r="F13" s="16"/>
      <c r="G13" s="21"/>
      <c r="H13" s="21">
        <v>5</v>
      </c>
      <c r="I13" s="21">
        <f t="shared" si="0"/>
        <v>0</v>
      </c>
      <c r="J13" s="22">
        <f t="shared" si="1"/>
        <v>0</v>
      </c>
    </row>
    <row r="14" spans="1:10" ht="36.75" customHeight="1">
      <c r="A14" s="16">
        <v>8</v>
      </c>
      <c r="B14" s="47" t="s">
        <v>497</v>
      </c>
      <c r="C14" s="44" t="s">
        <v>498</v>
      </c>
      <c r="D14" s="45" t="s">
        <v>16</v>
      </c>
      <c r="E14" s="20">
        <v>100</v>
      </c>
      <c r="F14" s="16"/>
      <c r="G14" s="21"/>
      <c r="H14" s="21">
        <v>5</v>
      </c>
      <c r="I14" s="21">
        <f t="shared" si="0"/>
        <v>0</v>
      </c>
      <c r="J14" s="22">
        <f t="shared" si="1"/>
        <v>0</v>
      </c>
    </row>
    <row r="15" spans="1:10" ht="22.5">
      <c r="A15" s="16">
        <v>9</v>
      </c>
      <c r="B15" s="26" t="s">
        <v>226</v>
      </c>
      <c r="C15" s="44" t="s">
        <v>227</v>
      </c>
      <c r="D15" s="45" t="s">
        <v>16</v>
      </c>
      <c r="E15" s="20">
        <v>160</v>
      </c>
      <c r="F15" s="16"/>
      <c r="G15" s="21"/>
      <c r="H15" s="21">
        <v>5</v>
      </c>
      <c r="I15" s="21">
        <f t="shared" si="0"/>
        <v>0</v>
      </c>
      <c r="J15" s="22">
        <f t="shared" si="1"/>
        <v>0</v>
      </c>
    </row>
    <row r="16" spans="1:10" ht="22.5">
      <c r="A16" s="16">
        <v>10</v>
      </c>
      <c r="B16" s="26" t="s">
        <v>499</v>
      </c>
      <c r="C16" s="44" t="s">
        <v>500</v>
      </c>
      <c r="D16" s="45" t="s">
        <v>16</v>
      </c>
      <c r="E16" s="20">
        <v>300</v>
      </c>
      <c r="F16" s="16"/>
      <c r="G16" s="21"/>
      <c r="H16" s="21">
        <v>5</v>
      </c>
      <c r="I16" s="21">
        <f t="shared" si="0"/>
        <v>0</v>
      </c>
      <c r="J16" s="22">
        <f t="shared" si="1"/>
        <v>0</v>
      </c>
    </row>
    <row r="17" spans="1:10" ht="37.5" customHeight="1">
      <c r="A17" s="16">
        <v>11</v>
      </c>
      <c r="B17" s="26" t="s">
        <v>426</v>
      </c>
      <c r="C17" s="44" t="s">
        <v>427</v>
      </c>
      <c r="D17" s="45" t="s">
        <v>16</v>
      </c>
      <c r="E17" s="20">
        <v>550</v>
      </c>
      <c r="F17" s="16"/>
      <c r="G17" s="21"/>
      <c r="H17" s="21">
        <v>5</v>
      </c>
      <c r="I17" s="21">
        <f t="shared" si="0"/>
        <v>0</v>
      </c>
      <c r="J17" s="22">
        <f t="shared" si="1"/>
        <v>0</v>
      </c>
    </row>
    <row r="18" spans="1:10" ht="33.75">
      <c r="A18" s="16">
        <v>12</v>
      </c>
      <c r="B18" s="26" t="s">
        <v>416</v>
      </c>
      <c r="C18" s="44" t="s">
        <v>425</v>
      </c>
      <c r="D18" s="45" t="s">
        <v>16</v>
      </c>
      <c r="E18" s="20">
        <v>600</v>
      </c>
      <c r="F18" s="16"/>
      <c r="G18" s="21"/>
      <c r="H18" s="21">
        <v>5</v>
      </c>
      <c r="I18" s="21">
        <f t="shared" si="0"/>
        <v>0</v>
      </c>
      <c r="J18" s="22">
        <f t="shared" si="1"/>
        <v>0</v>
      </c>
    </row>
    <row r="19" spans="1:10" ht="12.75">
      <c r="A19" s="16">
        <v>13</v>
      </c>
      <c r="B19" s="27" t="s">
        <v>228</v>
      </c>
      <c r="C19" s="44" t="s">
        <v>229</v>
      </c>
      <c r="D19" s="45" t="s">
        <v>16</v>
      </c>
      <c r="E19" s="20">
        <v>2500</v>
      </c>
      <c r="F19" s="16"/>
      <c r="G19" s="21"/>
      <c r="H19" s="21">
        <v>5</v>
      </c>
      <c r="I19" s="21">
        <f t="shared" si="0"/>
        <v>0</v>
      </c>
      <c r="J19" s="22">
        <f t="shared" si="1"/>
        <v>0</v>
      </c>
    </row>
    <row r="20" spans="1:10" ht="22.5">
      <c r="A20" s="16">
        <v>14</v>
      </c>
      <c r="B20" s="27" t="s">
        <v>230</v>
      </c>
      <c r="C20" s="44" t="s">
        <v>231</v>
      </c>
      <c r="D20" s="45" t="s">
        <v>16</v>
      </c>
      <c r="E20" s="20">
        <v>300</v>
      </c>
      <c r="F20" s="16"/>
      <c r="G20" s="21"/>
      <c r="H20" s="21">
        <v>5</v>
      </c>
      <c r="I20" s="21">
        <f t="shared" si="0"/>
        <v>0</v>
      </c>
      <c r="J20" s="22">
        <f t="shared" si="1"/>
        <v>0</v>
      </c>
    </row>
    <row r="21" spans="1:10" ht="12.75">
      <c r="A21" s="16">
        <v>15</v>
      </c>
      <c r="B21" s="27" t="s">
        <v>233</v>
      </c>
      <c r="C21" s="44" t="s">
        <v>234</v>
      </c>
      <c r="D21" s="45" t="s">
        <v>16</v>
      </c>
      <c r="E21" s="20">
        <v>200</v>
      </c>
      <c r="F21" s="16"/>
      <c r="G21" s="21"/>
      <c r="H21" s="21">
        <v>5</v>
      </c>
      <c r="I21" s="21">
        <f t="shared" si="0"/>
        <v>0</v>
      </c>
      <c r="J21" s="22">
        <f t="shared" si="1"/>
        <v>0</v>
      </c>
    </row>
    <row r="22" spans="1:10" ht="22.5">
      <c r="A22" s="16">
        <v>16</v>
      </c>
      <c r="B22" s="27" t="s">
        <v>235</v>
      </c>
      <c r="C22" s="44" t="s">
        <v>236</v>
      </c>
      <c r="D22" s="45" t="s">
        <v>16</v>
      </c>
      <c r="E22" s="20">
        <v>220</v>
      </c>
      <c r="F22" s="16"/>
      <c r="G22" s="21"/>
      <c r="H22" s="21">
        <v>5</v>
      </c>
      <c r="I22" s="21">
        <f t="shared" si="0"/>
        <v>0</v>
      </c>
      <c r="J22" s="22">
        <f t="shared" si="1"/>
        <v>0</v>
      </c>
    </row>
    <row r="23" spans="1:10" ht="28.5" customHeight="1">
      <c r="A23" s="16">
        <v>17</v>
      </c>
      <c r="B23" s="26" t="s">
        <v>237</v>
      </c>
      <c r="C23" s="44" t="s">
        <v>238</v>
      </c>
      <c r="D23" s="45" t="s">
        <v>225</v>
      </c>
      <c r="E23" s="20">
        <v>2500</v>
      </c>
      <c r="F23" s="16"/>
      <c r="G23" s="21"/>
      <c r="H23" s="21">
        <v>5</v>
      </c>
      <c r="I23" s="21">
        <f t="shared" si="0"/>
        <v>0</v>
      </c>
      <c r="J23" s="22">
        <f t="shared" si="1"/>
        <v>0</v>
      </c>
    </row>
    <row r="24" spans="7:10" ht="12.75">
      <c r="G24" s="4">
        <f>SUM(G7:G23)</f>
        <v>0</v>
      </c>
      <c r="J24" s="39"/>
    </row>
    <row r="25" ht="12.75">
      <c r="J25" s="39"/>
    </row>
    <row r="26" ht="12.75">
      <c r="B26" s="6" t="s">
        <v>527</v>
      </c>
    </row>
    <row r="27" spans="5:10" ht="12.75">
      <c r="E27" s="2"/>
      <c r="F27" s="2"/>
      <c r="G27" s="2"/>
      <c r="H27" s="2"/>
      <c r="I27" s="2"/>
      <c r="J27" s="46"/>
    </row>
    <row r="28" spans="2:10" ht="12.75">
      <c r="B28" s="4" t="s">
        <v>520</v>
      </c>
      <c r="E28" s="4"/>
      <c r="H28" s="1"/>
      <c r="I28" s="1"/>
      <c r="J28" s="46"/>
    </row>
    <row r="29" ht="12.75">
      <c r="B29" s="40"/>
    </row>
    <row r="31" spans="2:4" ht="12.75">
      <c r="B31" s="6" t="s">
        <v>160</v>
      </c>
      <c r="D31" s="2" t="s">
        <v>239</v>
      </c>
    </row>
    <row r="32" spans="2:4" ht="12.75">
      <c r="B32" s="2" t="s">
        <v>161</v>
      </c>
      <c r="D32" s="2" t="s">
        <v>179</v>
      </c>
    </row>
  </sheetData>
  <sheetProtection selectLockedCells="1" selectUnlockedCells="1"/>
  <printOptions/>
  <pageMargins left="0.5902777777777778" right="0.5902777777777778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tabSelected="1" zoomScalePageLayoutView="0" workbookViewId="0" topLeftCell="A23">
      <selection activeCell="M55" sqref="M55"/>
    </sheetView>
  </sheetViews>
  <sheetFormatPr defaultColWidth="9.125" defaultRowHeight="12.75"/>
  <cols>
    <col min="1" max="1" width="3.875" style="1" customWidth="1"/>
    <col min="2" max="2" width="26.375" style="2" customWidth="1"/>
    <col min="3" max="3" width="41.50390625" style="2" customWidth="1"/>
    <col min="4" max="4" width="7.125" style="2" customWidth="1"/>
    <col min="5" max="5" width="7.375" style="3" customWidth="1"/>
    <col min="6" max="6" width="7.50390625" style="48" customWidth="1"/>
    <col min="7" max="7" width="10.375" style="48" customWidth="1"/>
    <col min="8" max="8" width="5.125" style="4" customWidth="1"/>
    <col min="9" max="9" width="8.625" style="48" customWidth="1"/>
    <col min="10" max="10" width="12.125" style="48" customWidth="1"/>
    <col min="11" max="16384" width="9.125" style="1" customWidth="1"/>
  </cols>
  <sheetData>
    <row r="2" spans="2:9" ht="12.75">
      <c r="B2" s="2" t="s">
        <v>512</v>
      </c>
      <c r="H2" s="5" t="s">
        <v>192</v>
      </c>
      <c r="I2" s="49"/>
    </row>
    <row r="4" ht="12.75">
      <c r="C4" s="6" t="s">
        <v>193</v>
      </c>
    </row>
    <row r="5" ht="12.75">
      <c r="B5" s="2" t="s">
        <v>530</v>
      </c>
    </row>
    <row r="6" spans="1:10" ht="30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50" t="s">
        <v>7</v>
      </c>
      <c r="G6" s="50" t="s">
        <v>8</v>
      </c>
      <c r="H6" s="13" t="s">
        <v>9</v>
      </c>
      <c r="I6" s="50" t="s">
        <v>10</v>
      </c>
      <c r="J6" s="50" t="s">
        <v>11</v>
      </c>
    </row>
    <row r="7" spans="1:10" ht="12.75">
      <c r="A7" s="14" t="s">
        <v>12</v>
      </c>
      <c r="B7" s="15" t="s">
        <v>12</v>
      </c>
      <c r="C7" s="14" t="s">
        <v>12</v>
      </c>
      <c r="D7" s="14"/>
      <c r="E7" s="14">
        <v>1</v>
      </c>
      <c r="F7" s="51">
        <v>2</v>
      </c>
      <c r="G7" s="51">
        <v>3</v>
      </c>
      <c r="H7" s="14">
        <v>4</v>
      </c>
      <c r="I7" s="51">
        <v>5</v>
      </c>
      <c r="J7" s="51">
        <v>6</v>
      </c>
    </row>
    <row r="8" spans="1:10" ht="39">
      <c r="A8" s="16" t="s">
        <v>20</v>
      </c>
      <c r="B8" s="26" t="s">
        <v>242</v>
      </c>
      <c r="C8" s="26" t="s">
        <v>243</v>
      </c>
      <c r="D8" s="27" t="s">
        <v>110</v>
      </c>
      <c r="E8" s="20">
        <v>120</v>
      </c>
      <c r="F8" s="52"/>
      <c r="G8" s="53"/>
      <c r="H8" s="21">
        <v>5</v>
      </c>
      <c r="I8" s="53">
        <f>PRODUCT(G8*0.05)</f>
        <v>0</v>
      </c>
      <c r="J8" s="53">
        <f aca="true" t="shared" si="0" ref="J8:J38">SUM(G8,I8)</f>
        <v>0</v>
      </c>
    </row>
    <row r="9" spans="1:10" ht="39">
      <c r="A9" s="16"/>
      <c r="B9" s="26" t="s">
        <v>244</v>
      </c>
      <c r="C9" s="26" t="s">
        <v>245</v>
      </c>
      <c r="D9" s="27" t="s">
        <v>110</v>
      </c>
      <c r="E9" s="20">
        <v>900</v>
      </c>
      <c r="F9" s="52"/>
      <c r="G9" s="53"/>
      <c r="H9" s="21">
        <v>5</v>
      </c>
      <c r="I9" s="53">
        <f>PRODUCT(G9*0.05)</f>
        <v>0</v>
      </c>
      <c r="J9" s="53">
        <f t="shared" si="0"/>
        <v>0</v>
      </c>
    </row>
    <row r="10" spans="1:10" ht="39">
      <c r="A10" s="16" t="s">
        <v>200</v>
      </c>
      <c r="B10" s="26" t="s">
        <v>246</v>
      </c>
      <c r="C10" s="26" t="s">
        <v>247</v>
      </c>
      <c r="D10" s="27" t="s">
        <v>248</v>
      </c>
      <c r="E10" s="20">
        <v>80</v>
      </c>
      <c r="F10" s="52"/>
      <c r="G10" s="53"/>
      <c r="H10" s="21">
        <v>5</v>
      </c>
      <c r="I10" s="53">
        <f aca="true" t="shared" si="1" ref="I10:I15">PRODUCT(G10*0.05)</f>
        <v>0</v>
      </c>
      <c r="J10" s="53">
        <f t="shared" si="0"/>
        <v>0</v>
      </c>
    </row>
    <row r="11" spans="1:10" ht="26.25">
      <c r="A11" s="16" t="s">
        <v>220</v>
      </c>
      <c r="B11" s="47" t="s">
        <v>249</v>
      </c>
      <c r="C11" s="26" t="s">
        <v>250</v>
      </c>
      <c r="D11" s="27" t="s">
        <v>110</v>
      </c>
      <c r="E11" s="20">
        <v>160</v>
      </c>
      <c r="F11" s="52"/>
      <c r="G11" s="53"/>
      <c r="H11" s="21">
        <v>5</v>
      </c>
      <c r="I11" s="53">
        <f t="shared" si="1"/>
        <v>0</v>
      </c>
      <c r="J11" s="53">
        <f t="shared" si="0"/>
        <v>0</v>
      </c>
    </row>
    <row r="12" spans="1:10" ht="26.25">
      <c r="A12" s="16" t="s">
        <v>23</v>
      </c>
      <c r="B12" s="26" t="s">
        <v>251</v>
      </c>
      <c r="C12" s="26" t="s">
        <v>252</v>
      </c>
      <c r="D12" s="27" t="s">
        <v>110</v>
      </c>
      <c r="E12" s="20">
        <v>400</v>
      </c>
      <c r="F12" s="52"/>
      <c r="G12" s="53"/>
      <c r="H12" s="21">
        <v>5</v>
      </c>
      <c r="I12" s="53">
        <f t="shared" si="1"/>
        <v>0</v>
      </c>
      <c r="J12" s="53">
        <f t="shared" si="0"/>
        <v>0</v>
      </c>
    </row>
    <row r="13" spans="1:10" ht="26.25">
      <c r="A13" s="16" t="s">
        <v>26</v>
      </c>
      <c r="B13" s="26" t="s">
        <v>253</v>
      </c>
      <c r="C13" s="26" t="s">
        <v>419</v>
      </c>
      <c r="D13" s="27" t="s">
        <v>110</v>
      </c>
      <c r="E13" s="20">
        <v>250</v>
      </c>
      <c r="F13" s="52"/>
      <c r="G13" s="53"/>
      <c r="H13" s="21">
        <v>5</v>
      </c>
      <c r="I13" s="53">
        <f t="shared" si="1"/>
        <v>0</v>
      </c>
      <c r="J13" s="53">
        <f t="shared" si="0"/>
        <v>0</v>
      </c>
    </row>
    <row r="14" spans="1:10" ht="12.75">
      <c r="A14" s="16" t="s">
        <v>29</v>
      </c>
      <c r="B14" s="26" t="s">
        <v>254</v>
      </c>
      <c r="C14" s="26" t="s">
        <v>255</v>
      </c>
      <c r="D14" s="27" t="s">
        <v>110</v>
      </c>
      <c r="E14" s="20">
        <v>60</v>
      </c>
      <c r="F14" s="52"/>
      <c r="G14" s="53"/>
      <c r="H14" s="21">
        <v>5</v>
      </c>
      <c r="I14" s="53">
        <f t="shared" si="1"/>
        <v>0</v>
      </c>
      <c r="J14" s="53">
        <f t="shared" si="0"/>
        <v>0</v>
      </c>
    </row>
    <row r="15" spans="1:10" ht="12.75">
      <c r="A15" s="16" t="s">
        <v>32</v>
      </c>
      <c r="B15" s="27" t="s">
        <v>256</v>
      </c>
      <c r="C15" s="26" t="s">
        <v>257</v>
      </c>
      <c r="D15" s="27" t="s">
        <v>110</v>
      </c>
      <c r="E15" s="20">
        <v>10</v>
      </c>
      <c r="F15" s="52"/>
      <c r="G15" s="53"/>
      <c r="H15" s="21">
        <v>5</v>
      </c>
      <c r="I15" s="53">
        <f t="shared" si="1"/>
        <v>0</v>
      </c>
      <c r="J15" s="53">
        <f t="shared" si="0"/>
        <v>0</v>
      </c>
    </row>
    <row r="16" spans="1:10" ht="26.25">
      <c r="A16" s="16" t="s">
        <v>34</v>
      </c>
      <c r="B16" s="27" t="s">
        <v>258</v>
      </c>
      <c r="C16" s="26" t="s">
        <v>259</v>
      </c>
      <c r="D16" s="27" t="s">
        <v>110</v>
      </c>
      <c r="E16" s="20">
        <v>80</v>
      </c>
      <c r="F16" s="52"/>
      <c r="G16" s="53"/>
      <c r="H16" s="21">
        <v>5</v>
      </c>
      <c r="I16" s="53">
        <f>PRODUCT(G16*0.05)</f>
        <v>0</v>
      </c>
      <c r="J16" s="53">
        <f t="shared" si="0"/>
        <v>0</v>
      </c>
    </row>
    <row r="17" spans="1:10" ht="12.75">
      <c r="A17" s="16" t="s">
        <v>36</v>
      </c>
      <c r="B17" s="26" t="s">
        <v>260</v>
      </c>
      <c r="C17" s="26" t="s">
        <v>261</v>
      </c>
      <c r="D17" s="27" t="s">
        <v>225</v>
      </c>
      <c r="E17" s="20">
        <v>60</v>
      </c>
      <c r="F17" s="52"/>
      <c r="G17" s="53"/>
      <c r="H17" s="21">
        <v>5</v>
      </c>
      <c r="I17" s="53">
        <f aca="true" t="shared" si="2" ref="I17:I27">PRODUCT(G17*0.05)</f>
        <v>0</v>
      </c>
      <c r="J17" s="53">
        <f t="shared" si="0"/>
        <v>0</v>
      </c>
    </row>
    <row r="18" spans="1:10" ht="12.75">
      <c r="A18" s="16" t="s">
        <v>38</v>
      </c>
      <c r="B18" s="26" t="s">
        <v>262</v>
      </c>
      <c r="C18" s="27" t="s">
        <v>263</v>
      </c>
      <c r="D18" s="27" t="s">
        <v>110</v>
      </c>
      <c r="E18" s="20">
        <v>100</v>
      </c>
      <c r="F18" s="52"/>
      <c r="G18" s="53"/>
      <c r="H18" s="21">
        <v>5</v>
      </c>
      <c r="I18" s="53">
        <f t="shared" si="2"/>
        <v>0</v>
      </c>
      <c r="J18" s="53">
        <f t="shared" si="0"/>
        <v>0</v>
      </c>
    </row>
    <row r="19" spans="1:10" ht="12.75">
      <c r="A19" s="16" t="s">
        <v>40</v>
      </c>
      <c r="B19" s="54" t="s">
        <v>264</v>
      </c>
      <c r="C19" s="54" t="s">
        <v>265</v>
      </c>
      <c r="D19" s="54" t="s">
        <v>110</v>
      </c>
      <c r="E19" s="20">
        <v>50</v>
      </c>
      <c r="F19" s="52"/>
      <c r="G19" s="53"/>
      <c r="H19" s="21">
        <v>5</v>
      </c>
      <c r="I19" s="53">
        <f t="shared" si="2"/>
        <v>0</v>
      </c>
      <c r="J19" s="53">
        <f t="shared" si="0"/>
        <v>0</v>
      </c>
    </row>
    <row r="20" spans="1:10" ht="12.75">
      <c r="A20" s="16" t="s">
        <v>49</v>
      </c>
      <c r="B20" s="26" t="s">
        <v>266</v>
      </c>
      <c r="C20" s="26" t="s">
        <v>267</v>
      </c>
      <c r="D20" s="27" t="s">
        <v>110</v>
      </c>
      <c r="E20" s="20">
        <v>30</v>
      </c>
      <c r="F20" s="52"/>
      <c r="G20" s="53"/>
      <c r="H20" s="21">
        <v>5</v>
      </c>
      <c r="I20" s="53">
        <f t="shared" si="2"/>
        <v>0</v>
      </c>
      <c r="J20" s="53">
        <f t="shared" si="0"/>
        <v>0</v>
      </c>
    </row>
    <row r="21" spans="1:10" ht="37.5" customHeight="1">
      <c r="A21" s="16" t="s">
        <v>51</v>
      </c>
      <c r="B21" s="26" t="s">
        <v>268</v>
      </c>
      <c r="C21" s="26" t="s">
        <v>269</v>
      </c>
      <c r="D21" s="27" t="s">
        <v>110</v>
      </c>
      <c r="E21" s="20">
        <v>500</v>
      </c>
      <c r="F21" s="52"/>
      <c r="G21" s="53"/>
      <c r="H21" s="21">
        <v>5</v>
      </c>
      <c r="I21" s="53">
        <f t="shared" si="2"/>
        <v>0</v>
      </c>
      <c r="J21" s="53">
        <f t="shared" si="0"/>
        <v>0</v>
      </c>
    </row>
    <row r="22" spans="1:10" ht="12.75">
      <c r="A22" s="16" t="s">
        <v>53</v>
      </c>
      <c r="B22" s="26" t="s">
        <v>270</v>
      </c>
      <c r="C22" s="26" t="s">
        <v>271</v>
      </c>
      <c r="D22" s="27" t="s">
        <v>16</v>
      </c>
      <c r="E22" s="20">
        <v>50</v>
      </c>
      <c r="F22" s="52"/>
      <c r="G22" s="53"/>
      <c r="H22" s="21">
        <v>5</v>
      </c>
      <c r="I22" s="53">
        <f t="shared" si="2"/>
        <v>0</v>
      </c>
      <c r="J22" s="53">
        <f t="shared" si="0"/>
        <v>0</v>
      </c>
    </row>
    <row r="23" spans="1:10" ht="39">
      <c r="A23" s="16" t="s">
        <v>55</v>
      </c>
      <c r="B23" s="26" t="s">
        <v>272</v>
      </c>
      <c r="C23" s="26" t="s">
        <v>273</v>
      </c>
      <c r="D23" s="27" t="s">
        <v>110</v>
      </c>
      <c r="E23" s="20">
        <v>1000</v>
      </c>
      <c r="F23" s="52"/>
      <c r="G23" s="53"/>
      <c r="H23" s="21">
        <v>5</v>
      </c>
      <c r="I23" s="53">
        <f t="shared" si="2"/>
        <v>0</v>
      </c>
      <c r="J23" s="53">
        <f t="shared" si="0"/>
        <v>0</v>
      </c>
    </row>
    <row r="24" spans="1:10" ht="26.25">
      <c r="A24" s="16" t="s">
        <v>56</v>
      </c>
      <c r="B24" s="26" t="s">
        <v>274</v>
      </c>
      <c r="C24" s="26" t="s">
        <v>275</v>
      </c>
      <c r="D24" s="27" t="s">
        <v>225</v>
      </c>
      <c r="E24" s="20">
        <v>50</v>
      </c>
      <c r="F24" s="52"/>
      <c r="G24" s="53"/>
      <c r="H24" s="21">
        <v>5</v>
      </c>
      <c r="I24" s="53">
        <f t="shared" si="2"/>
        <v>0</v>
      </c>
      <c r="J24" s="53">
        <f t="shared" si="0"/>
        <v>0</v>
      </c>
    </row>
    <row r="25" spans="1:10" ht="26.25">
      <c r="A25" s="16" t="s">
        <v>58</v>
      </c>
      <c r="B25" s="26" t="s">
        <v>276</v>
      </c>
      <c r="C25" s="26" t="s">
        <v>277</v>
      </c>
      <c r="D25" s="27" t="s">
        <v>110</v>
      </c>
      <c r="E25" s="20">
        <v>110</v>
      </c>
      <c r="F25" s="52"/>
      <c r="G25" s="53"/>
      <c r="H25" s="21">
        <v>5</v>
      </c>
      <c r="I25" s="53">
        <f t="shared" si="2"/>
        <v>0</v>
      </c>
      <c r="J25" s="53">
        <f t="shared" si="0"/>
        <v>0</v>
      </c>
    </row>
    <row r="26" spans="1:10" ht="26.25" customHeight="1">
      <c r="A26" s="16" t="s">
        <v>60</v>
      </c>
      <c r="B26" s="26" t="s">
        <v>278</v>
      </c>
      <c r="C26" s="26" t="s">
        <v>279</v>
      </c>
      <c r="D26" s="27" t="s">
        <v>225</v>
      </c>
      <c r="E26" s="20">
        <v>80</v>
      </c>
      <c r="F26" s="52"/>
      <c r="G26" s="53"/>
      <c r="H26" s="21">
        <v>5</v>
      </c>
      <c r="I26" s="53">
        <f t="shared" si="2"/>
        <v>0</v>
      </c>
      <c r="J26" s="53">
        <f t="shared" si="0"/>
        <v>0</v>
      </c>
    </row>
    <row r="27" spans="1:10" ht="26.25" customHeight="1">
      <c r="A27" s="16" t="s">
        <v>62</v>
      </c>
      <c r="B27" s="26" t="s">
        <v>280</v>
      </c>
      <c r="C27" s="26" t="s">
        <v>281</v>
      </c>
      <c r="D27" s="27" t="s">
        <v>110</v>
      </c>
      <c r="E27" s="20">
        <v>70</v>
      </c>
      <c r="F27" s="52"/>
      <c r="G27" s="53"/>
      <c r="H27" s="21">
        <v>5</v>
      </c>
      <c r="I27" s="53">
        <f t="shared" si="2"/>
        <v>0</v>
      </c>
      <c r="J27" s="53">
        <f t="shared" si="0"/>
        <v>0</v>
      </c>
    </row>
    <row r="28" spans="1:10" ht="52.5">
      <c r="A28" s="16" t="s">
        <v>64</v>
      </c>
      <c r="B28" s="26" t="s">
        <v>282</v>
      </c>
      <c r="C28" s="26" t="s">
        <v>283</v>
      </c>
      <c r="D28" s="27" t="s">
        <v>208</v>
      </c>
      <c r="E28" s="20">
        <v>60</v>
      </c>
      <c r="F28" s="52"/>
      <c r="G28" s="53"/>
      <c r="H28" s="21">
        <v>5</v>
      </c>
      <c r="I28" s="53">
        <f aca="true" t="shared" si="3" ref="I28:I44">PRODUCT(G28*0.05)</f>
        <v>0</v>
      </c>
      <c r="J28" s="53">
        <f t="shared" si="0"/>
        <v>0</v>
      </c>
    </row>
    <row r="29" spans="1:10" ht="39">
      <c r="A29" s="16" t="s">
        <v>67</v>
      </c>
      <c r="B29" s="26" t="s">
        <v>284</v>
      </c>
      <c r="C29" s="26" t="s">
        <v>285</v>
      </c>
      <c r="D29" s="27" t="s">
        <v>110</v>
      </c>
      <c r="E29" s="20">
        <v>160</v>
      </c>
      <c r="F29" s="52"/>
      <c r="G29" s="53"/>
      <c r="H29" s="21">
        <v>5</v>
      </c>
      <c r="I29" s="53">
        <f t="shared" si="3"/>
        <v>0</v>
      </c>
      <c r="J29" s="53">
        <f t="shared" si="0"/>
        <v>0</v>
      </c>
    </row>
    <row r="30" spans="1:10" ht="26.25">
      <c r="A30" s="16" t="s">
        <v>286</v>
      </c>
      <c r="B30" s="26" t="s">
        <v>287</v>
      </c>
      <c r="C30" s="26" t="s">
        <v>288</v>
      </c>
      <c r="D30" s="27" t="s">
        <v>110</v>
      </c>
      <c r="E30" s="20">
        <v>5</v>
      </c>
      <c r="F30" s="52"/>
      <c r="G30" s="53"/>
      <c r="H30" s="21">
        <v>5</v>
      </c>
      <c r="I30" s="53">
        <f t="shared" si="3"/>
        <v>0</v>
      </c>
      <c r="J30" s="53">
        <f t="shared" si="0"/>
        <v>0</v>
      </c>
    </row>
    <row r="31" spans="1:10" ht="24.75" customHeight="1">
      <c r="A31" s="16">
        <v>29</v>
      </c>
      <c r="B31" s="26" t="s">
        <v>289</v>
      </c>
      <c r="C31" s="26" t="s">
        <v>290</v>
      </c>
      <c r="D31" s="26" t="s">
        <v>225</v>
      </c>
      <c r="E31" s="20">
        <v>500</v>
      </c>
      <c r="F31" s="52"/>
      <c r="G31" s="53"/>
      <c r="H31" s="21">
        <v>5</v>
      </c>
      <c r="I31" s="53">
        <f t="shared" si="3"/>
        <v>0</v>
      </c>
      <c r="J31" s="53">
        <f t="shared" si="0"/>
        <v>0</v>
      </c>
    </row>
    <row r="32" spans="1:10" ht="52.5">
      <c r="A32" s="16">
        <v>30</v>
      </c>
      <c r="B32" s="26" t="s">
        <v>291</v>
      </c>
      <c r="C32" s="26" t="s">
        <v>292</v>
      </c>
      <c r="D32" s="26" t="s">
        <v>248</v>
      </c>
      <c r="E32" s="20">
        <v>380</v>
      </c>
      <c r="F32" s="52"/>
      <c r="G32" s="53"/>
      <c r="H32" s="21">
        <v>5</v>
      </c>
      <c r="I32" s="53">
        <f t="shared" si="3"/>
        <v>0</v>
      </c>
      <c r="J32" s="53">
        <f t="shared" si="0"/>
        <v>0</v>
      </c>
    </row>
    <row r="33" spans="1:10" s="25" customFormat="1" ht="26.25">
      <c r="A33" s="16">
        <v>31</v>
      </c>
      <c r="B33" s="55" t="s">
        <v>293</v>
      </c>
      <c r="C33" s="26" t="s">
        <v>294</v>
      </c>
      <c r="D33" s="27" t="s">
        <v>110</v>
      </c>
      <c r="E33" s="20">
        <v>550</v>
      </c>
      <c r="F33" s="56"/>
      <c r="G33" s="53"/>
      <c r="H33" s="21">
        <v>5</v>
      </c>
      <c r="I33" s="53">
        <f t="shared" si="3"/>
        <v>0</v>
      </c>
      <c r="J33" s="53">
        <f t="shared" si="0"/>
        <v>0</v>
      </c>
    </row>
    <row r="34" spans="1:10" ht="12.75">
      <c r="A34" s="16">
        <v>32</v>
      </c>
      <c r="B34" s="57" t="s">
        <v>295</v>
      </c>
      <c r="C34" s="26" t="s">
        <v>296</v>
      </c>
      <c r="D34" s="27" t="s">
        <v>110</v>
      </c>
      <c r="E34" s="20">
        <v>600</v>
      </c>
      <c r="F34" s="52"/>
      <c r="G34" s="53"/>
      <c r="H34" s="21">
        <v>5</v>
      </c>
      <c r="I34" s="53">
        <f t="shared" si="3"/>
        <v>0</v>
      </c>
      <c r="J34" s="53">
        <f t="shared" si="0"/>
        <v>0</v>
      </c>
    </row>
    <row r="35" spans="1:10" ht="12.75">
      <c r="A35" s="16">
        <v>33</v>
      </c>
      <c r="B35" s="57" t="s">
        <v>297</v>
      </c>
      <c r="C35" s="26" t="s">
        <v>298</v>
      </c>
      <c r="D35" s="27" t="s">
        <v>110</v>
      </c>
      <c r="E35" s="20">
        <v>60</v>
      </c>
      <c r="F35" s="52"/>
      <c r="G35" s="53"/>
      <c r="H35" s="21">
        <v>5</v>
      </c>
      <c r="I35" s="53">
        <f t="shared" si="3"/>
        <v>0</v>
      </c>
      <c r="J35" s="53">
        <f t="shared" si="0"/>
        <v>0</v>
      </c>
    </row>
    <row r="36" spans="1:10" ht="26.25">
      <c r="A36" s="16">
        <v>34</v>
      </c>
      <c r="B36" s="57" t="s">
        <v>299</v>
      </c>
      <c r="C36" s="26" t="s">
        <v>300</v>
      </c>
      <c r="D36" s="27" t="s">
        <v>248</v>
      </c>
      <c r="E36" s="20">
        <v>350</v>
      </c>
      <c r="F36" s="52"/>
      <c r="G36" s="53"/>
      <c r="H36" s="21">
        <v>5</v>
      </c>
      <c r="I36" s="53">
        <f t="shared" si="3"/>
        <v>0</v>
      </c>
      <c r="J36" s="53">
        <f t="shared" si="0"/>
        <v>0</v>
      </c>
    </row>
    <row r="37" spans="1:10" ht="26.25">
      <c r="A37" s="16">
        <v>35</v>
      </c>
      <c r="B37" s="57" t="s">
        <v>301</v>
      </c>
      <c r="C37" s="58" t="s">
        <v>302</v>
      </c>
      <c r="D37" s="27" t="s">
        <v>110</v>
      </c>
      <c r="E37" s="20">
        <v>250</v>
      </c>
      <c r="F37" s="52"/>
      <c r="G37" s="53"/>
      <c r="H37" s="21">
        <v>5</v>
      </c>
      <c r="I37" s="53">
        <f t="shared" si="3"/>
        <v>0</v>
      </c>
      <c r="J37" s="53">
        <f t="shared" si="0"/>
        <v>0</v>
      </c>
    </row>
    <row r="38" spans="1:10" ht="12.75">
      <c r="A38" s="16">
        <v>36</v>
      </c>
      <c r="B38" s="26" t="s">
        <v>420</v>
      </c>
      <c r="C38" s="43" t="s">
        <v>421</v>
      </c>
      <c r="D38" s="27" t="s">
        <v>110</v>
      </c>
      <c r="E38" s="20">
        <v>270</v>
      </c>
      <c r="F38" s="52"/>
      <c r="G38" s="53"/>
      <c r="H38" s="21">
        <v>5</v>
      </c>
      <c r="I38" s="53">
        <f t="shared" si="3"/>
        <v>0</v>
      </c>
      <c r="J38" s="53">
        <f t="shared" si="0"/>
        <v>0</v>
      </c>
    </row>
    <row r="39" spans="1:10" ht="26.25">
      <c r="A39" s="16">
        <v>37</v>
      </c>
      <c r="B39" s="26" t="s">
        <v>303</v>
      </c>
      <c r="C39" s="26" t="s">
        <v>304</v>
      </c>
      <c r="D39" s="27" t="s">
        <v>110</v>
      </c>
      <c r="E39" s="20">
        <v>250</v>
      </c>
      <c r="F39" s="52"/>
      <c r="G39" s="53"/>
      <c r="H39" s="21">
        <v>5</v>
      </c>
      <c r="I39" s="53">
        <f t="shared" si="3"/>
        <v>0</v>
      </c>
      <c r="J39" s="53">
        <f aca="true" t="shared" si="4" ref="J39:J59">SUM(G39,I39)</f>
        <v>0</v>
      </c>
    </row>
    <row r="40" spans="1:10" ht="26.25">
      <c r="A40" s="16">
        <v>38</v>
      </c>
      <c r="B40" s="57" t="s">
        <v>305</v>
      </c>
      <c r="C40" s="43" t="s">
        <v>306</v>
      </c>
      <c r="D40" s="27" t="s">
        <v>110</v>
      </c>
      <c r="E40" s="20">
        <v>40</v>
      </c>
      <c r="F40" s="52"/>
      <c r="G40" s="53"/>
      <c r="H40" s="21">
        <v>5</v>
      </c>
      <c r="I40" s="53">
        <f t="shared" si="3"/>
        <v>0</v>
      </c>
      <c r="J40" s="53">
        <f t="shared" si="4"/>
        <v>0</v>
      </c>
    </row>
    <row r="41" spans="1:10" ht="12.75">
      <c r="A41" s="16">
        <v>39</v>
      </c>
      <c r="B41" s="57" t="s">
        <v>307</v>
      </c>
      <c r="C41" s="43" t="s">
        <v>308</v>
      </c>
      <c r="D41" s="27" t="s">
        <v>110</v>
      </c>
      <c r="E41" s="20">
        <v>90</v>
      </c>
      <c r="F41" s="52"/>
      <c r="G41" s="53"/>
      <c r="H41" s="21">
        <v>5</v>
      </c>
      <c r="I41" s="53">
        <f t="shared" si="3"/>
        <v>0</v>
      </c>
      <c r="J41" s="53">
        <f t="shared" si="4"/>
        <v>0</v>
      </c>
    </row>
    <row r="42" spans="1:10" ht="12.75">
      <c r="A42" s="16">
        <v>40</v>
      </c>
      <c r="B42" s="57" t="s">
        <v>307</v>
      </c>
      <c r="C42" s="43" t="s">
        <v>309</v>
      </c>
      <c r="D42" s="27" t="s">
        <v>110</v>
      </c>
      <c r="E42" s="20">
        <v>60</v>
      </c>
      <c r="F42" s="52"/>
      <c r="G42" s="53"/>
      <c r="H42" s="21">
        <v>5</v>
      </c>
      <c r="I42" s="53">
        <f t="shared" si="3"/>
        <v>0</v>
      </c>
      <c r="J42" s="53">
        <f t="shared" si="4"/>
        <v>0</v>
      </c>
    </row>
    <row r="43" spans="1:10" ht="12.75">
      <c r="A43" s="16">
        <v>41</v>
      </c>
      <c r="B43" s="55" t="s">
        <v>310</v>
      </c>
      <c r="C43" s="27" t="s">
        <v>311</v>
      </c>
      <c r="D43" s="27" t="s">
        <v>110</v>
      </c>
      <c r="E43" s="20">
        <v>50</v>
      </c>
      <c r="F43" s="52"/>
      <c r="G43" s="53"/>
      <c r="H43" s="21">
        <v>5</v>
      </c>
      <c r="I43" s="53">
        <f t="shared" si="3"/>
        <v>0</v>
      </c>
      <c r="J43" s="53">
        <f t="shared" si="4"/>
        <v>0</v>
      </c>
    </row>
    <row r="44" spans="1:10" ht="12.75">
      <c r="A44" s="16">
        <v>42</v>
      </c>
      <c r="B44" s="57" t="s">
        <v>312</v>
      </c>
      <c r="C44" s="26" t="s">
        <v>313</v>
      </c>
      <c r="D44" s="27" t="s">
        <v>110</v>
      </c>
      <c r="E44" s="20">
        <v>110</v>
      </c>
      <c r="F44" s="52"/>
      <c r="G44" s="53"/>
      <c r="H44" s="21">
        <v>5</v>
      </c>
      <c r="I44" s="53">
        <f t="shared" si="3"/>
        <v>0</v>
      </c>
      <c r="J44" s="53">
        <f t="shared" si="4"/>
        <v>0</v>
      </c>
    </row>
    <row r="45" spans="1:10" ht="12.75">
      <c r="A45" s="16">
        <v>43</v>
      </c>
      <c r="B45" s="57" t="s">
        <v>314</v>
      </c>
      <c r="C45" s="26" t="s">
        <v>315</v>
      </c>
      <c r="D45" s="27" t="s">
        <v>110</v>
      </c>
      <c r="E45" s="20">
        <v>50</v>
      </c>
      <c r="F45" s="52"/>
      <c r="G45" s="53"/>
      <c r="H45" s="21">
        <v>5</v>
      </c>
      <c r="I45" s="53">
        <f aca="true" t="shared" si="5" ref="I45:I59">PRODUCT(G45*0.05)</f>
        <v>0</v>
      </c>
      <c r="J45" s="53">
        <f t="shared" si="4"/>
        <v>0</v>
      </c>
    </row>
    <row r="46" spans="1:10" ht="12.75">
      <c r="A46" s="16">
        <v>44</v>
      </c>
      <c r="B46" s="57" t="s">
        <v>316</v>
      </c>
      <c r="C46" s="26" t="s">
        <v>317</v>
      </c>
      <c r="D46" s="27" t="s">
        <v>110</v>
      </c>
      <c r="E46" s="20">
        <v>270</v>
      </c>
      <c r="F46" s="52"/>
      <c r="G46" s="53"/>
      <c r="H46" s="21">
        <v>5</v>
      </c>
      <c r="I46" s="53">
        <f t="shared" si="5"/>
        <v>0</v>
      </c>
      <c r="J46" s="53">
        <f t="shared" si="4"/>
        <v>0</v>
      </c>
    </row>
    <row r="47" spans="1:10" ht="12.75">
      <c r="A47" s="16">
        <v>45</v>
      </c>
      <c r="B47" s="26" t="s">
        <v>318</v>
      </c>
      <c r="C47" s="43" t="s">
        <v>319</v>
      </c>
      <c r="D47" s="27" t="s">
        <v>16</v>
      </c>
      <c r="E47" s="20">
        <v>120</v>
      </c>
      <c r="F47" s="52"/>
      <c r="G47" s="53"/>
      <c r="H47" s="21">
        <v>5</v>
      </c>
      <c r="I47" s="53">
        <f t="shared" si="5"/>
        <v>0</v>
      </c>
      <c r="J47" s="53">
        <f t="shared" si="4"/>
        <v>0</v>
      </c>
    </row>
    <row r="48" spans="1:10" ht="12.75">
      <c r="A48" s="16">
        <v>46</v>
      </c>
      <c r="B48" s="55" t="s">
        <v>320</v>
      </c>
      <c r="C48" s="59" t="s">
        <v>321</v>
      </c>
      <c r="D48" s="27" t="s">
        <v>110</v>
      </c>
      <c r="E48" s="20">
        <v>30</v>
      </c>
      <c r="F48" s="52"/>
      <c r="G48" s="53"/>
      <c r="H48" s="21">
        <v>5</v>
      </c>
      <c r="I48" s="53">
        <f t="shared" si="5"/>
        <v>0</v>
      </c>
      <c r="J48" s="53">
        <f t="shared" si="4"/>
        <v>0</v>
      </c>
    </row>
    <row r="49" spans="1:10" ht="12.75">
      <c r="A49" s="16">
        <v>47</v>
      </c>
      <c r="B49" s="57" t="s">
        <v>322</v>
      </c>
      <c r="C49" s="26" t="s">
        <v>323</v>
      </c>
      <c r="D49" s="27" t="s">
        <v>248</v>
      </c>
      <c r="E49" s="20">
        <v>180</v>
      </c>
      <c r="F49" s="52"/>
      <c r="G49" s="53"/>
      <c r="H49" s="21">
        <v>5</v>
      </c>
      <c r="I49" s="53">
        <f t="shared" si="5"/>
        <v>0</v>
      </c>
      <c r="J49" s="53">
        <f t="shared" si="4"/>
        <v>0</v>
      </c>
    </row>
    <row r="50" spans="1:10" ht="26.25">
      <c r="A50" s="16">
        <v>48</v>
      </c>
      <c r="B50" s="57" t="s">
        <v>324</v>
      </c>
      <c r="C50" s="26" t="s">
        <v>325</v>
      </c>
      <c r="D50" s="27" t="s">
        <v>225</v>
      </c>
      <c r="E50" s="20">
        <v>450</v>
      </c>
      <c r="F50" s="52"/>
      <c r="G50" s="53"/>
      <c r="H50" s="21">
        <v>5</v>
      </c>
      <c r="I50" s="53">
        <f t="shared" si="5"/>
        <v>0</v>
      </c>
      <c r="J50" s="53">
        <f t="shared" si="4"/>
        <v>0</v>
      </c>
    </row>
    <row r="51" spans="1:10" ht="12.75">
      <c r="A51" s="16">
        <v>49</v>
      </c>
      <c r="B51" s="55" t="s">
        <v>326</v>
      </c>
      <c r="C51" s="27" t="s">
        <v>327</v>
      </c>
      <c r="D51" s="27" t="s">
        <v>16</v>
      </c>
      <c r="E51" s="20">
        <v>30</v>
      </c>
      <c r="F51" s="52"/>
      <c r="G51" s="53"/>
      <c r="H51" s="21">
        <v>5</v>
      </c>
      <c r="I51" s="53">
        <f t="shared" si="5"/>
        <v>0</v>
      </c>
      <c r="J51" s="53">
        <f t="shared" si="4"/>
        <v>0</v>
      </c>
    </row>
    <row r="52" spans="1:10" ht="12.75">
      <c r="A52" s="16">
        <v>50</v>
      </c>
      <c r="B52" s="57" t="s">
        <v>328</v>
      </c>
      <c r="C52" s="26" t="s">
        <v>329</v>
      </c>
      <c r="D52" s="27" t="s">
        <v>110</v>
      </c>
      <c r="E52" s="20">
        <v>90</v>
      </c>
      <c r="F52" s="52"/>
      <c r="G52" s="53"/>
      <c r="H52" s="21">
        <v>5</v>
      </c>
      <c r="I52" s="53">
        <f t="shared" si="5"/>
        <v>0</v>
      </c>
      <c r="J52" s="53">
        <f t="shared" si="4"/>
        <v>0</v>
      </c>
    </row>
    <row r="53" spans="1:10" ht="12.75">
      <c r="A53" s="16">
        <v>51</v>
      </c>
      <c r="B53" s="57" t="s">
        <v>330</v>
      </c>
      <c r="C53" s="26" t="s">
        <v>331</v>
      </c>
      <c r="D53" s="27" t="s">
        <v>225</v>
      </c>
      <c r="E53" s="20">
        <v>50</v>
      </c>
      <c r="F53" s="52"/>
      <c r="G53" s="53"/>
      <c r="H53" s="21">
        <v>5</v>
      </c>
      <c r="I53" s="53">
        <f t="shared" si="5"/>
        <v>0</v>
      </c>
      <c r="J53" s="53">
        <f t="shared" si="4"/>
        <v>0</v>
      </c>
    </row>
    <row r="54" spans="1:10" ht="26.25">
      <c r="A54" s="16">
        <v>52</v>
      </c>
      <c r="B54" s="57" t="s">
        <v>332</v>
      </c>
      <c r="C54" s="26" t="s">
        <v>333</v>
      </c>
      <c r="D54" s="27" t="s">
        <v>248</v>
      </c>
      <c r="E54" s="20">
        <v>50</v>
      </c>
      <c r="F54" s="52"/>
      <c r="G54" s="53"/>
      <c r="H54" s="21">
        <v>5</v>
      </c>
      <c r="I54" s="53">
        <f t="shared" si="5"/>
        <v>0</v>
      </c>
      <c r="J54" s="53">
        <f t="shared" si="4"/>
        <v>0</v>
      </c>
    </row>
    <row r="55" spans="1:10" ht="39">
      <c r="A55" s="16">
        <v>53</v>
      </c>
      <c r="B55" s="57" t="s">
        <v>334</v>
      </c>
      <c r="C55" s="26" t="s">
        <v>335</v>
      </c>
      <c r="D55" s="27" t="s">
        <v>110</v>
      </c>
      <c r="E55" s="20">
        <v>170</v>
      </c>
      <c r="F55" s="52"/>
      <c r="G55" s="53"/>
      <c r="H55" s="21">
        <v>5</v>
      </c>
      <c r="I55" s="53">
        <f t="shared" si="5"/>
        <v>0</v>
      </c>
      <c r="J55" s="53">
        <f t="shared" si="4"/>
        <v>0</v>
      </c>
    </row>
    <row r="56" spans="1:10" ht="12.75">
      <c r="A56" s="16">
        <v>54</v>
      </c>
      <c r="B56" s="57" t="s">
        <v>336</v>
      </c>
      <c r="C56" s="26" t="s">
        <v>337</v>
      </c>
      <c r="D56" s="27" t="s">
        <v>110</v>
      </c>
      <c r="E56" s="20">
        <v>120</v>
      </c>
      <c r="F56" s="52"/>
      <c r="G56" s="53"/>
      <c r="H56" s="21">
        <v>5</v>
      </c>
      <c r="I56" s="53">
        <f t="shared" si="5"/>
        <v>0</v>
      </c>
      <c r="J56" s="53">
        <f t="shared" si="4"/>
        <v>0</v>
      </c>
    </row>
    <row r="57" spans="1:10" ht="26.25">
      <c r="A57" s="16">
        <v>55</v>
      </c>
      <c r="B57" s="26" t="s">
        <v>338</v>
      </c>
      <c r="C57" s="43" t="s">
        <v>339</v>
      </c>
      <c r="D57" s="27" t="s">
        <v>110</v>
      </c>
      <c r="E57" s="20">
        <v>60</v>
      </c>
      <c r="F57" s="52"/>
      <c r="G57" s="53"/>
      <c r="H57" s="21">
        <v>5</v>
      </c>
      <c r="I57" s="53">
        <f t="shared" si="5"/>
        <v>0</v>
      </c>
      <c r="J57" s="53">
        <f t="shared" si="4"/>
        <v>0</v>
      </c>
    </row>
    <row r="58" spans="1:10" ht="39">
      <c r="A58" s="16">
        <v>56</v>
      </c>
      <c r="B58" s="79" t="s">
        <v>495</v>
      </c>
      <c r="C58" s="43" t="s">
        <v>496</v>
      </c>
      <c r="D58" s="27" t="s">
        <v>16</v>
      </c>
      <c r="E58" s="20">
        <v>40</v>
      </c>
      <c r="F58" s="52"/>
      <c r="G58" s="53"/>
      <c r="H58" s="80">
        <v>0.05</v>
      </c>
      <c r="I58" s="53">
        <f t="shared" si="5"/>
        <v>0</v>
      </c>
      <c r="J58" s="53">
        <f t="shared" si="4"/>
        <v>0</v>
      </c>
    </row>
    <row r="59" spans="1:10" ht="39">
      <c r="A59" s="16">
        <v>57</v>
      </c>
      <c r="B59" s="60" t="s">
        <v>340</v>
      </c>
      <c r="C59" s="26" t="s">
        <v>341</v>
      </c>
      <c r="D59" s="27" t="s">
        <v>110</v>
      </c>
      <c r="E59" s="20">
        <v>5000</v>
      </c>
      <c r="F59" s="52"/>
      <c r="G59" s="53"/>
      <c r="H59" s="21">
        <v>5</v>
      </c>
      <c r="I59" s="53">
        <f t="shared" si="5"/>
        <v>0</v>
      </c>
      <c r="J59" s="53">
        <f t="shared" si="4"/>
        <v>0</v>
      </c>
    </row>
    <row r="60" spans="1:10" ht="12.75">
      <c r="A60" s="16"/>
      <c r="B60" s="57"/>
      <c r="C60" s="43"/>
      <c r="D60" s="27"/>
      <c r="E60" s="20"/>
      <c r="F60" s="52"/>
      <c r="G60" s="53">
        <f>SUM(G8:G59)</f>
        <v>0</v>
      </c>
      <c r="H60" s="21"/>
      <c r="I60" s="53">
        <f>SUM(I8:I59)</f>
        <v>0</v>
      </c>
      <c r="J60" s="53">
        <f>SUM(J8:J59)</f>
        <v>0</v>
      </c>
    </row>
    <row r="63" ht="12.75">
      <c r="B63" s="6" t="s">
        <v>529</v>
      </c>
    </row>
    <row r="64" ht="12.75">
      <c r="B64" s="2" t="s">
        <v>521</v>
      </c>
    </row>
    <row r="66" spans="5:10" ht="12.75">
      <c r="E66" s="2"/>
      <c r="F66" s="61"/>
      <c r="G66" s="61"/>
      <c r="H66" s="2"/>
      <c r="I66" s="61"/>
      <c r="J66" s="62"/>
    </row>
    <row r="67" spans="5:10" ht="12.75">
      <c r="E67" s="4"/>
      <c r="H67" s="1"/>
      <c r="I67" s="63"/>
      <c r="J67" s="62"/>
    </row>
    <row r="68" spans="2:4" ht="12.75">
      <c r="B68" s="4" t="s">
        <v>160</v>
      </c>
      <c r="D68" s="2" t="s">
        <v>519</v>
      </c>
    </row>
    <row r="69" spans="2:4" ht="12.75">
      <c r="B69" s="40" t="s">
        <v>161</v>
      </c>
      <c r="D69" s="2" t="s">
        <v>179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B4">
      <selection activeCell="N13" sqref="N13"/>
    </sheetView>
  </sheetViews>
  <sheetFormatPr defaultColWidth="9.125" defaultRowHeight="12.75"/>
  <cols>
    <col min="1" max="1" width="3.875" style="1" customWidth="1"/>
    <col min="2" max="2" width="22.00390625" style="2" customWidth="1"/>
    <col min="3" max="3" width="48.625" style="2" customWidth="1"/>
    <col min="4" max="4" width="6.375" style="2" customWidth="1"/>
    <col min="5" max="5" width="6.625" style="3" customWidth="1"/>
    <col min="6" max="7" width="7.50390625" style="4" customWidth="1"/>
    <col min="8" max="8" width="5.125" style="4" customWidth="1"/>
    <col min="9" max="9" width="6.50390625" style="4" customWidth="1"/>
    <col min="10" max="10" width="10.125" style="4" customWidth="1"/>
    <col min="11" max="16384" width="9.125" style="1" customWidth="1"/>
  </cols>
  <sheetData>
    <row r="1" spans="2:9" ht="12.75">
      <c r="B1" s="2" t="s">
        <v>512</v>
      </c>
      <c r="H1" s="5" t="s">
        <v>210</v>
      </c>
      <c r="I1" s="5"/>
    </row>
    <row r="3" ht="12.75">
      <c r="C3" s="6" t="s">
        <v>211</v>
      </c>
    </row>
    <row r="4" ht="12.75">
      <c r="B4" s="2" t="s">
        <v>532</v>
      </c>
    </row>
    <row r="5" spans="1:10" ht="30.75">
      <c r="A5" s="8" t="s">
        <v>2</v>
      </c>
      <c r="B5" s="9" t="s">
        <v>3</v>
      </c>
      <c r="C5" s="10" t="s">
        <v>4</v>
      </c>
      <c r="D5" s="11" t="s">
        <v>5</v>
      </c>
      <c r="E5" s="12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</row>
    <row r="6" spans="1:10" ht="12.75">
      <c r="A6" s="14" t="s">
        <v>12</v>
      </c>
      <c r="B6" s="15" t="s">
        <v>12</v>
      </c>
      <c r="C6" s="14" t="s">
        <v>12</v>
      </c>
      <c r="D6" s="14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</row>
    <row r="7" spans="1:10" ht="26.25">
      <c r="A7" s="16" t="s">
        <v>13</v>
      </c>
      <c r="B7" s="27" t="s">
        <v>344</v>
      </c>
      <c r="C7" s="26" t="s">
        <v>345</v>
      </c>
      <c r="D7" s="27" t="s">
        <v>110</v>
      </c>
      <c r="E7" s="20">
        <v>80</v>
      </c>
      <c r="F7" s="16"/>
      <c r="G7" s="21"/>
      <c r="H7" s="21">
        <v>5</v>
      </c>
      <c r="I7" s="21">
        <f aca="true" t="shared" si="0" ref="I7:I12">PRODUCT(G7*0.05)</f>
        <v>0</v>
      </c>
      <c r="J7" s="22">
        <f aca="true" t="shared" si="1" ref="J7:J12">SUM(G7,I7)</f>
        <v>0</v>
      </c>
    </row>
    <row r="8" spans="1:10" ht="26.25">
      <c r="A8" s="16" t="s">
        <v>17</v>
      </c>
      <c r="B8" s="27" t="s">
        <v>346</v>
      </c>
      <c r="C8" s="26" t="s">
        <v>347</v>
      </c>
      <c r="D8" s="27" t="s">
        <v>110</v>
      </c>
      <c r="E8" s="20">
        <v>80</v>
      </c>
      <c r="F8" s="16"/>
      <c r="G8" s="21"/>
      <c r="H8" s="21">
        <v>5</v>
      </c>
      <c r="I8" s="21">
        <f t="shared" si="0"/>
        <v>0</v>
      </c>
      <c r="J8" s="22">
        <f t="shared" si="1"/>
        <v>0</v>
      </c>
    </row>
    <row r="9" spans="1:10" ht="39">
      <c r="A9" s="16" t="s">
        <v>20</v>
      </c>
      <c r="B9" s="26" t="s">
        <v>348</v>
      </c>
      <c r="C9" s="26" t="s">
        <v>349</v>
      </c>
      <c r="D9" s="27" t="s">
        <v>110</v>
      </c>
      <c r="E9" s="20">
        <v>350</v>
      </c>
      <c r="F9" s="16"/>
      <c r="G9" s="21"/>
      <c r="H9" s="21">
        <v>5</v>
      </c>
      <c r="I9" s="21">
        <f t="shared" si="0"/>
        <v>0</v>
      </c>
      <c r="J9" s="22">
        <f t="shared" si="1"/>
        <v>0</v>
      </c>
    </row>
    <row r="10" spans="1:10" ht="39">
      <c r="A10" s="16" t="s">
        <v>200</v>
      </c>
      <c r="B10" s="26" t="s">
        <v>350</v>
      </c>
      <c r="C10" s="26" t="s">
        <v>351</v>
      </c>
      <c r="D10" s="27" t="s">
        <v>110</v>
      </c>
      <c r="E10" s="20">
        <v>170</v>
      </c>
      <c r="F10" s="16"/>
      <c r="G10" s="21"/>
      <c r="H10" s="21">
        <v>5</v>
      </c>
      <c r="I10" s="21">
        <f t="shared" si="0"/>
        <v>0</v>
      </c>
      <c r="J10" s="22">
        <f t="shared" si="1"/>
        <v>0</v>
      </c>
    </row>
    <row r="11" spans="1:10" ht="26.25">
      <c r="A11" s="16" t="s">
        <v>220</v>
      </c>
      <c r="B11" s="47" t="s">
        <v>352</v>
      </c>
      <c r="C11" s="26" t="s">
        <v>353</v>
      </c>
      <c r="D11" s="27" t="s">
        <v>110</v>
      </c>
      <c r="E11" s="20">
        <v>360</v>
      </c>
      <c r="F11" s="16"/>
      <c r="G11" s="21"/>
      <c r="H11" s="21">
        <v>5</v>
      </c>
      <c r="I11" s="21">
        <f t="shared" si="0"/>
        <v>0</v>
      </c>
      <c r="J11" s="22">
        <f t="shared" si="1"/>
        <v>0</v>
      </c>
    </row>
    <row r="12" spans="1:10" ht="39">
      <c r="A12" s="16">
        <v>7</v>
      </c>
      <c r="B12" s="47" t="s">
        <v>354</v>
      </c>
      <c r="C12" s="26" t="s">
        <v>355</v>
      </c>
      <c r="D12" s="27" t="s">
        <v>110</v>
      </c>
      <c r="E12" s="20">
        <v>120</v>
      </c>
      <c r="F12" s="16"/>
      <c r="G12" s="21"/>
      <c r="H12" s="21">
        <v>5</v>
      </c>
      <c r="I12" s="21">
        <f t="shared" si="0"/>
        <v>0</v>
      </c>
      <c r="J12" s="22">
        <f t="shared" si="1"/>
        <v>0</v>
      </c>
    </row>
    <row r="13" spans="9:10" ht="12.75">
      <c r="I13" s="4">
        <f>SUM(I7:I12)</f>
        <v>0</v>
      </c>
      <c r="J13" s="39">
        <f>SUM(J7:J12)</f>
        <v>0</v>
      </c>
    </row>
    <row r="15" ht="12.75">
      <c r="B15" s="6" t="s">
        <v>531</v>
      </c>
    </row>
    <row r="16" spans="2:10" ht="12.75">
      <c r="B16" s="4"/>
      <c r="E16" s="2"/>
      <c r="F16" s="2"/>
      <c r="G16" s="2"/>
      <c r="H16" s="2"/>
      <c r="I16" s="2"/>
      <c r="J16" s="46"/>
    </row>
    <row r="17" spans="2:10" ht="12.75">
      <c r="B17" s="40" t="s">
        <v>522</v>
      </c>
      <c r="E17" s="4"/>
      <c r="F17" s="4" t="s">
        <v>356</v>
      </c>
      <c r="H17" s="1"/>
      <c r="I17" s="1"/>
      <c r="J17" s="46"/>
    </row>
    <row r="20" spans="2:4" ht="12.75">
      <c r="B20" s="6" t="s">
        <v>160</v>
      </c>
      <c r="D20" s="2" t="s">
        <v>357</v>
      </c>
    </row>
    <row r="21" spans="2:4" ht="12.75">
      <c r="B21" s="2" t="s">
        <v>161</v>
      </c>
      <c r="D21" s="2" t="s">
        <v>179</v>
      </c>
    </row>
  </sheetData>
  <sheetProtection selectLockedCells="1" selectUnlockedCells="1"/>
  <printOptions/>
  <pageMargins left="0.5902777777777778" right="0.5902777777777778" top="0.5513888888888889" bottom="0.5513888888888889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22">
      <selection activeCell="B5" sqref="B5"/>
    </sheetView>
  </sheetViews>
  <sheetFormatPr defaultColWidth="9.00390625" defaultRowHeight="12.75"/>
  <cols>
    <col min="1" max="1" width="8.00390625" style="0" customWidth="1"/>
    <col min="2" max="2" width="23.625" style="0" customWidth="1"/>
    <col min="3" max="3" width="49.625" style="0" customWidth="1"/>
    <col min="4" max="4" width="7.875" style="0" customWidth="1"/>
    <col min="5" max="5" width="6.625" style="0" customWidth="1"/>
    <col min="6" max="6" width="7.625" style="0" customWidth="1"/>
    <col min="8" max="8" width="5.875" style="0" customWidth="1"/>
    <col min="9" max="9" width="6.625" style="0" customWidth="1"/>
    <col min="10" max="10" width="7.875" style="0" customWidth="1"/>
  </cols>
  <sheetData>
    <row r="2" spans="2:10" ht="12.75">
      <c r="B2" s="2" t="s">
        <v>513</v>
      </c>
      <c r="C2" s="2"/>
      <c r="D2" s="2"/>
      <c r="E2" s="3"/>
      <c r="F2" s="4"/>
      <c r="G2" s="4"/>
      <c r="H2" s="5" t="s">
        <v>240</v>
      </c>
      <c r="I2" s="5"/>
      <c r="J2" s="4"/>
    </row>
    <row r="3" spans="2:10" ht="12.75">
      <c r="B3" s="2"/>
      <c r="C3" s="2"/>
      <c r="D3" s="2"/>
      <c r="E3" s="3"/>
      <c r="F3" s="4"/>
      <c r="G3" s="4"/>
      <c r="H3" s="4"/>
      <c r="I3" s="4"/>
      <c r="J3" s="4"/>
    </row>
    <row r="4" spans="2:10" ht="12.75">
      <c r="B4" s="2"/>
      <c r="C4" s="6" t="s">
        <v>241</v>
      </c>
      <c r="D4" s="2"/>
      <c r="E4" s="3"/>
      <c r="F4" s="4"/>
      <c r="G4" s="4"/>
      <c r="H4" s="4"/>
      <c r="I4" s="4"/>
      <c r="J4" s="4"/>
    </row>
    <row r="5" spans="2:10" ht="12.75">
      <c r="B5" s="2" t="s">
        <v>534</v>
      </c>
      <c r="C5" s="2"/>
      <c r="D5" s="2"/>
      <c r="E5" s="3"/>
      <c r="F5" s="4"/>
      <c r="G5" s="4"/>
      <c r="H5" s="4"/>
      <c r="I5" s="4"/>
      <c r="J5" s="4"/>
    </row>
    <row r="6" spans="2:10" ht="30.75">
      <c r="B6" s="9" t="s">
        <v>3</v>
      </c>
      <c r="C6" s="10" t="s">
        <v>4</v>
      </c>
      <c r="D6" s="11" t="s">
        <v>5</v>
      </c>
      <c r="E6" s="12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</row>
    <row r="7" spans="2:10" ht="12.75">
      <c r="B7" s="15" t="s">
        <v>12</v>
      </c>
      <c r="C7" s="14" t="s">
        <v>12</v>
      </c>
      <c r="D7" s="14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</row>
    <row r="8" spans="1:10" ht="48" customHeight="1">
      <c r="A8" s="16" t="s">
        <v>13</v>
      </c>
      <c r="B8" s="27" t="s">
        <v>366</v>
      </c>
      <c r="C8" s="44" t="s">
        <v>367</v>
      </c>
      <c r="D8" s="45" t="s">
        <v>110</v>
      </c>
      <c r="E8" s="20">
        <v>75</v>
      </c>
      <c r="F8" s="16"/>
      <c r="G8" s="21"/>
      <c r="H8" s="21">
        <v>5</v>
      </c>
      <c r="I8" s="21">
        <f aca="true" t="shared" si="0" ref="I8:I23">PRODUCT(G8*0.05)</f>
        <v>0</v>
      </c>
      <c r="J8" s="22">
        <f aca="true" t="shared" si="1" ref="J8:J23">SUM(G8,I8)</f>
        <v>0</v>
      </c>
    </row>
    <row r="9" spans="1:10" ht="43.5" customHeight="1">
      <c r="A9" s="16" t="s">
        <v>20</v>
      </c>
      <c r="B9" s="26" t="s">
        <v>368</v>
      </c>
      <c r="C9" s="44" t="s">
        <v>369</v>
      </c>
      <c r="D9" s="45" t="s">
        <v>110</v>
      </c>
      <c r="E9" s="20">
        <v>80</v>
      </c>
      <c r="F9" s="16"/>
      <c r="G9" s="21"/>
      <c r="H9" s="21">
        <v>5</v>
      </c>
      <c r="I9" s="21">
        <f t="shared" si="0"/>
        <v>0</v>
      </c>
      <c r="J9" s="22">
        <f t="shared" si="1"/>
        <v>0</v>
      </c>
    </row>
    <row r="10" spans="1:10" ht="48" customHeight="1">
      <c r="A10" s="16" t="s">
        <v>20</v>
      </c>
      <c r="B10" s="47" t="s">
        <v>370</v>
      </c>
      <c r="C10" s="44" t="s">
        <v>371</v>
      </c>
      <c r="D10" s="45" t="s">
        <v>110</v>
      </c>
      <c r="E10" s="20">
        <v>120</v>
      </c>
      <c r="F10" s="16"/>
      <c r="G10" s="21"/>
      <c r="H10" s="21">
        <v>5</v>
      </c>
      <c r="I10" s="21">
        <f t="shared" si="0"/>
        <v>0</v>
      </c>
      <c r="J10" s="22">
        <f t="shared" si="1"/>
        <v>0</v>
      </c>
    </row>
    <row r="11" spans="1:10" ht="36.75" customHeight="1">
      <c r="A11" s="16" t="s">
        <v>200</v>
      </c>
      <c r="B11" s="26" t="s">
        <v>372</v>
      </c>
      <c r="C11" s="44" t="s">
        <v>373</v>
      </c>
      <c r="D11" s="45" t="s">
        <v>110</v>
      </c>
      <c r="E11" s="20">
        <v>210</v>
      </c>
      <c r="F11" s="16"/>
      <c r="G11" s="21"/>
      <c r="H11" s="21">
        <v>5</v>
      </c>
      <c r="I11" s="21">
        <f t="shared" si="0"/>
        <v>0</v>
      </c>
      <c r="J11" s="22">
        <f t="shared" si="1"/>
        <v>0</v>
      </c>
    </row>
    <row r="12" spans="1:10" ht="44.25" customHeight="1">
      <c r="A12" s="16" t="s">
        <v>220</v>
      </c>
      <c r="B12" s="26" t="s">
        <v>374</v>
      </c>
      <c r="C12" s="44" t="s">
        <v>375</v>
      </c>
      <c r="D12" s="45" t="s">
        <v>110</v>
      </c>
      <c r="E12" s="20">
        <v>85</v>
      </c>
      <c r="F12" s="16"/>
      <c r="G12" s="21"/>
      <c r="H12" s="21">
        <v>5</v>
      </c>
      <c r="I12" s="21">
        <f t="shared" si="0"/>
        <v>0</v>
      </c>
      <c r="J12" s="22">
        <f t="shared" si="1"/>
        <v>0</v>
      </c>
    </row>
    <row r="13" spans="1:10" ht="12.75">
      <c r="A13" s="16" t="s">
        <v>23</v>
      </c>
      <c r="B13" s="26" t="s">
        <v>376</v>
      </c>
      <c r="C13" s="44" t="s">
        <v>377</v>
      </c>
      <c r="D13" s="45" t="s">
        <v>110</v>
      </c>
      <c r="E13" s="20">
        <v>130</v>
      </c>
      <c r="F13" s="16"/>
      <c r="G13" s="21"/>
      <c r="H13" s="21">
        <v>5</v>
      </c>
      <c r="I13" s="21">
        <f t="shared" si="0"/>
        <v>0</v>
      </c>
      <c r="J13" s="22">
        <f t="shared" si="1"/>
        <v>0</v>
      </c>
    </row>
    <row r="14" spans="1:10" ht="12.75">
      <c r="A14" s="16" t="s">
        <v>26</v>
      </c>
      <c r="B14" s="26" t="s">
        <v>378</v>
      </c>
      <c r="C14" s="44" t="s">
        <v>373</v>
      </c>
      <c r="D14" s="45" t="s">
        <v>110</v>
      </c>
      <c r="E14" s="20">
        <v>200</v>
      </c>
      <c r="F14" s="16"/>
      <c r="G14" s="21"/>
      <c r="H14" s="21">
        <v>5</v>
      </c>
      <c r="I14" s="21">
        <f t="shared" si="0"/>
        <v>0</v>
      </c>
      <c r="J14" s="22">
        <f t="shared" si="1"/>
        <v>0</v>
      </c>
    </row>
    <row r="15" spans="1:10" ht="12.75">
      <c r="A15" s="16" t="s">
        <v>29</v>
      </c>
      <c r="B15" s="26" t="s">
        <v>379</v>
      </c>
      <c r="C15" s="44" t="s">
        <v>380</v>
      </c>
      <c r="D15" s="45" t="s">
        <v>110</v>
      </c>
      <c r="E15" s="20">
        <v>150</v>
      </c>
      <c r="F15" s="16"/>
      <c r="G15" s="21"/>
      <c r="H15" s="21">
        <v>5</v>
      </c>
      <c r="I15" s="21">
        <f t="shared" si="0"/>
        <v>0</v>
      </c>
      <c r="J15" s="22">
        <f t="shared" si="1"/>
        <v>0</v>
      </c>
    </row>
    <row r="16" spans="1:10" ht="12.75">
      <c r="A16" s="16" t="s">
        <v>32</v>
      </c>
      <c r="B16" s="54" t="s">
        <v>381</v>
      </c>
      <c r="C16" s="67" t="s">
        <v>382</v>
      </c>
      <c r="D16" s="68" t="s">
        <v>110</v>
      </c>
      <c r="E16" s="20">
        <v>200</v>
      </c>
      <c r="F16" s="16"/>
      <c r="G16" s="21"/>
      <c r="H16" s="21">
        <v>5</v>
      </c>
      <c r="I16" s="21">
        <f t="shared" si="0"/>
        <v>0</v>
      </c>
      <c r="J16" s="22">
        <f t="shared" si="1"/>
        <v>0</v>
      </c>
    </row>
    <row r="17" spans="1:10" ht="26.25">
      <c r="A17" s="16" t="s">
        <v>34</v>
      </c>
      <c r="B17" s="26" t="s">
        <v>383</v>
      </c>
      <c r="C17" s="44" t="s">
        <v>384</v>
      </c>
      <c r="D17" s="45" t="s">
        <v>110</v>
      </c>
      <c r="E17" s="20">
        <v>50</v>
      </c>
      <c r="F17" s="16"/>
      <c r="G17" s="21"/>
      <c r="H17" s="21">
        <v>5</v>
      </c>
      <c r="I17" s="21">
        <f t="shared" si="0"/>
        <v>0</v>
      </c>
      <c r="J17" s="22">
        <f t="shared" si="1"/>
        <v>0</v>
      </c>
    </row>
    <row r="18" spans="1:10" ht="26.25">
      <c r="A18" s="16" t="s">
        <v>36</v>
      </c>
      <c r="B18" s="26" t="s">
        <v>385</v>
      </c>
      <c r="C18" s="44" t="s">
        <v>386</v>
      </c>
      <c r="D18" s="45" t="s">
        <v>110</v>
      </c>
      <c r="E18" s="20">
        <v>160</v>
      </c>
      <c r="F18" s="69"/>
      <c r="G18" s="21"/>
      <c r="H18" s="21">
        <v>5</v>
      </c>
      <c r="I18" s="21">
        <f t="shared" si="0"/>
        <v>0</v>
      </c>
      <c r="J18" s="22">
        <f t="shared" si="1"/>
        <v>0</v>
      </c>
    </row>
    <row r="19" spans="1:10" ht="26.25">
      <c r="A19" s="16" t="s">
        <v>232</v>
      </c>
      <c r="B19" s="26" t="s">
        <v>387</v>
      </c>
      <c r="C19" s="44" t="s">
        <v>388</v>
      </c>
      <c r="D19" s="45" t="s">
        <v>110</v>
      </c>
      <c r="E19" s="20">
        <v>60</v>
      </c>
      <c r="F19" s="16"/>
      <c r="G19" s="21"/>
      <c r="H19" s="21">
        <v>5</v>
      </c>
      <c r="I19" s="21">
        <f t="shared" si="0"/>
        <v>0</v>
      </c>
      <c r="J19" s="22">
        <f t="shared" si="1"/>
        <v>0</v>
      </c>
    </row>
    <row r="20" spans="1:10" ht="12.75">
      <c r="A20" s="16" t="s">
        <v>38</v>
      </c>
      <c r="B20" s="26" t="s">
        <v>389</v>
      </c>
      <c r="C20" s="44" t="s">
        <v>390</v>
      </c>
      <c r="D20" s="45" t="s">
        <v>110</v>
      </c>
      <c r="E20" s="20">
        <v>310</v>
      </c>
      <c r="F20" s="16"/>
      <c r="G20" s="21"/>
      <c r="H20" s="21">
        <v>5</v>
      </c>
      <c r="I20" s="21">
        <f t="shared" si="0"/>
        <v>0</v>
      </c>
      <c r="J20" s="22">
        <f t="shared" si="1"/>
        <v>0</v>
      </c>
    </row>
    <row r="21" spans="1:10" ht="12.75">
      <c r="A21" s="16" t="s">
        <v>40</v>
      </c>
      <c r="B21" s="26" t="s">
        <v>391</v>
      </c>
      <c r="C21" s="44" t="s">
        <v>380</v>
      </c>
      <c r="D21" s="45" t="s">
        <v>110</v>
      </c>
      <c r="E21" s="20">
        <v>200</v>
      </c>
      <c r="F21" s="16"/>
      <c r="G21" s="21"/>
      <c r="H21" s="21">
        <v>5</v>
      </c>
      <c r="I21" s="21">
        <f t="shared" si="0"/>
        <v>0</v>
      </c>
      <c r="J21" s="22">
        <f t="shared" si="1"/>
        <v>0</v>
      </c>
    </row>
    <row r="22" spans="1:10" ht="12.75">
      <c r="A22" s="16" t="s">
        <v>44</v>
      </c>
      <c r="B22" s="26" t="s">
        <v>392</v>
      </c>
      <c r="C22" s="44" t="s">
        <v>393</v>
      </c>
      <c r="D22" s="45" t="s">
        <v>110</v>
      </c>
      <c r="E22" s="20">
        <v>100</v>
      </c>
      <c r="F22" s="16"/>
      <c r="G22" s="21"/>
      <c r="H22" s="21">
        <v>5</v>
      </c>
      <c r="I22" s="21">
        <f t="shared" si="0"/>
        <v>0</v>
      </c>
      <c r="J22" s="22">
        <f t="shared" si="1"/>
        <v>0</v>
      </c>
    </row>
    <row r="23" spans="1:10" ht="26.25">
      <c r="A23" s="78" t="s">
        <v>47</v>
      </c>
      <c r="B23" s="26" t="s">
        <v>445</v>
      </c>
      <c r="C23" s="44" t="s">
        <v>446</v>
      </c>
      <c r="D23" s="45" t="s">
        <v>110</v>
      </c>
      <c r="E23" s="20">
        <v>40</v>
      </c>
      <c r="F23" s="16"/>
      <c r="G23" s="21"/>
      <c r="H23" s="21">
        <v>5</v>
      </c>
      <c r="I23" s="21">
        <f t="shared" si="0"/>
        <v>0</v>
      </c>
      <c r="J23" s="22">
        <f t="shared" si="1"/>
        <v>0</v>
      </c>
    </row>
    <row r="24" spans="1:10" ht="114">
      <c r="A24" s="77" t="s">
        <v>49</v>
      </c>
      <c r="B24" s="27" t="s">
        <v>358</v>
      </c>
      <c r="C24" s="44" t="s">
        <v>359</v>
      </c>
      <c r="D24" s="45" t="s">
        <v>110</v>
      </c>
      <c r="E24" s="20">
        <v>38</v>
      </c>
      <c r="F24" s="16"/>
      <c r="G24" s="21"/>
      <c r="H24" s="21">
        <v>5</v>
      </c>
      <c r="I24" s="21">
        <f>PRODUCT(G24*0.05)</f>
        <v>0</v>
      </c>
      <c r="J24" s="22">
        <f>SUM(G24,I24)</f>
        <v>0</v>
      </c>
    </row>
    <row r="25" spans="1:10" ht="114">
      <c r="A25" s="77" t="s">
        <v>51</v>
      </c>
      <c r="B25" s="26" t="s">
        <v>360</v>
      </c>
      <c r="C25" s="44" t="s">
        <v>359</v>
      </c>
      <c r="D25" s="45" t="s">
        <v>110</v>
      </c>
      <c r="E25" s="20">
        <v>580</v>
      </c>
      <c r="F25" s="16"/>
      <c r="G25" s="21"/>
      <c r="H25" s="21">
        <v>5</v>
      </c>
      <c r="I25" s="21">
        <f>PRODUCT(G25*0.05)</f>
        <v>0</v>
      </c>
      <c r="J25" s="22">
        <f>SUM(G25,I25)</f>
        <v>0</v>
      </c>
    </row>
    <row r="26" spans="1:10" ht="90.75">
      <c r="A26" s="77" t="s">
        <v>53</v>
      </c>
      <c r="B26" s="26" t="s">
        <v>362</v>
      </c>
      <c r="C26" s="44" t="s">
        <v>361</v>
      </c>
      <c r="D26" s="45" t="s">
        <v>110</v>
      </c>
      <c r="E26" s="20">
        <v>20</v>
      </c>
      <c r="F26" s="16"/>
      <c r="G26" s="21"/>
      <c r="H26" s="21">
        <v>5</v>
      </c>
      <c r="I26" s="21">
        <f>PRODUCT(G26*0.05)</f>
        <v>0</v>
      </c>
      <c r="J26" s="22">
        <f>SUM(G26,I26)</f>
        <v>0</v>
      </c>
    </row>
    <row r="27" spans="1:10" ht="90.75">
      <c r="A27" s="77" t="s">
        <v>55</v>
      </c>
      <c r="B27" s="26" t="s">
        <v>362</v>
      </c>
      <c r="C27" s="44" t="s">
        <v>363</v>
      </c>
      <c r="D27" s="45" t="s">
        <v>110</v>
      </c>
      <c r="E27" s="20">
        <v>5</v>
      </c>
      <c r="F27" s="16"/>
      <c r="G27" s="21"/>
      <c r="H27" s="21">
        <v>5</v>
      </c>
      <c r="I27" s="21">
        <f>PRODUCT(G27*0.05)</f>
        <v>0</v>
      </c>
      <c r="J27" s="22">
        <f>SUM(G27,I27)</f>
        <v>0</v>
      </c>
    </row>
    <row r="28" spans="1:10" ht="68.25">
      <c r="A28" s="77" t="s">
        <v>56</v>
      </c>
      <c r="B28" s="26" t="s">
        <v>364</v>
      </c>
      <c r="C28" s="44" t="s">
        <v>365</v>
      </c>
      <c r="D28" s="45" t="s">
        <v>110</v>
      </c>
      <c r="E28" s="20">
        <v>15</v>
      </c>
      <c r="F28" s="16"/>
      <c r="G28" s="21"/>
      <c r="H28" s="21">
        <v>5</v>
      </c>
      <c r="I28" s="21">
        <f>PRODUCT(G28*0.05)</f>
        <v>0</v>
      </c>
      <c r="J28" s="22">
        <f>SUM(G28,I28)</f>
        <v>0</v>
      </c>
    </row>
    <row r="29" spans="7:10" ht="12.75">
      <c r="G29" s="64">
        <f>SUM(G8:G28)</f>
        <v>0</v>
      </c>
      <c r="I29" s="64">
        <f>SUM(I8:I28)</f>
        <v>0</v>
      </c>
      <c r="J29" s="65">
        <f>SUM(J8:J28)</f>
        <v>0</v>
      </c>
    </row>
    <row r="32" ht="12.75">
      <c r="B32" s="66" t="s">
        <v>533</v>
      </c>
    </row>
    <row r="33" ht="12.75">
      <c r="B33" s="66" t="s">
        <v>523</v>
      </c>
    </row>
    <row r="36" spans="2:4" ht="12.75">
      <c r="B36" t="s">
        <v>429</v>
      </c>
      <c r="D36" t="s">
        <v>357</v>
      </c>
    </row>
    <row r="37" spans="2:4" ht="12.75">
      <c r="B37" t="s">
        <v>161</v>
      </c>
      <c r="D37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37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5.375" style="0" customWidth="1"/>
    <col min="2" max="2" width="17.125" style="0" customWidth="1"/>
    <col min="3" max="3" width="37.625" style="0" customWidth="1"/>
    <col min="4" max="4" width="7.125" style="0" customWidth="1"/>
    <col min="9" max="9" width="7.875" style="0" customWidth="1"/>
  </cols>
  <sheetData>
    <row r="3" spans="1:11" ht="12.75">
      <c r="A3" s="1"/>
      <c r="B3" s="2" t="s">
        <v>514</v>
      </c>
      <c r="C3" s="2"/>
      <c r="D3" s="2"/>
      <c r="E3" s="41"/>
      <c r="F3" s="4"/>
      <c r="G3" s="4"/>
      <c r="H3" s="5" t="s">
        <v>342</v>
      </c>
      <c r="I3" s="5"/>
      <c r="J3" s="4"/>
      <c r="K3" s="1"/>
    </row>
    <row r="4" spans="1:11" ht="12.75">
      <c r="A4" s="1"/>
      <c r="B4" s="2"/>
      <c r="C4" s="2"/>
      <c r="D4" s="2"/>
      <c r="E4" s="41"/>
      <c r="F4" s="4"/>
      <c r="G4" s="4"/>
      <c r="H4" s="4"/>
      <c r="I4" s="4"/>
      <c r="J4" s="4"/>
      <c r="K4" s="1"/>
    </row>
    <row r="5" spans="1:11" ht="12.75">
      <c r="A5" s="1"/>
      <c r="B5" s="2"/>
      <c r="C5" s="6" t="s">
        <v>343</v>
      </c>
      <c r="D5" s="2"/>
      <c r="E5" s="41"/>
      <c r="F5" s="4"/>
      <c r="G5" s="4"/>
      <c r="H5" s="4"/>
      <c r="I5" s="4"/>
      <c r="J5" s="4"/>
      <c r="K5" s="1"/>
    </row>
    <row r="6" spans="1:11" ht="12.75">
      <c r="A6" s="1"/>
      <c r="B6" s="6" t="s">
        <v>535</v>
      </c>
      <c r="C6" s="2"/>
      <c r="D6" s="2"/>
      <c r="E6" s="41"/>
      <c r="F6" s="4"/>
      <c r="G6" s="4"/>
      <c r="H6" s="4"/>
      <c r="I6" s="4"/>
      <c r="J6" s="4"/>
      <c r="K6" s="1"/>
    </row>
    <row r="7" spans="1:11" ht="54.75" customHeight="1">
      <c r="A7" s="8" t="s">
        <v>2</v>
      </c>
      <c r="B7" s="9" t="s">
        <v>3</v>
      </c>
      <c r="C7" s="10" t="s">
        <v>4</v>
      </c>
      <c r="D7" s="11" t="s">
        <v>5</v>
      </c>
      <c r="E7" s="70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"/>
    </row>
    <row r="8" spans="1:11" ht="12.75">
      <c r="A8" s="14" t="s">
        <v>12</v>
      </c>
      <c r="B8" s="15" t="s">
        <v>12</v>
      </c>
      <c r="C8" s="14" t="s">
        <v>12</v>
      </c>
      <c r="D8" s="14"/>
      <c r="E8" s="71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"/>
    </row>
    <row r="9" spans="1:11" ht="93" customHeight="1">
      <c r="A9" s="16" t="s">
        <v>13</v>
      </c>
      <c r="B9" s="26" t="s">
        <v>394</v>
      </c>
      <c r="C9" s="44" t="s">
        <v>395</v>
      </c>
      <c r="D9" s="45" t="s">
        <v>110</v>
      </c>
      <c r="E9" s="20">
        <v>55</v>
      </c>
      <c r="F9" s="16"/>
      <c r="G9" s="21"/>
      <c r="H9" s="21">
        <v>5</v>
      </c>
      <c r="I9" s="21">
        <f aca="true" t="shared" si="0" ref="I9:I17">PRODUCT(G9*0.05)</f>
        <v>0</v>
      </c>
      <c r="J9" s="22">
        <f aca="true" t="shared" si="1" ref="J9:J17">SUM(G9,I9)</f>
        <v>0</v>
      </c>
      <c r="K9" s="1"/>
    </row>
    <row r="10" spans="1:11" ht="87.75" customHeight="1">
      <c r="A10" s="16" t="s">
        <v>17</v>
      </c>
      <c r="B10" s="26" t="s">
        <v>396</v>
      </c>
      <c r="C10" s="44" t="s">
        <v>397</v>
      </c>
      <c r="D10" s="45" t="s">
        <v>110</v>
      </c>
      <c r="E10" s="20">
        <v>320</v>
      </c>
      <c r="F10" s="16"/>
      <c r="G10" s="21"/>
      <c r="H10" s="21">
        <v>5</v>
      </c>
      <c r="I10" s="21">
        <f t="shared" si="0"/>
        <v>0</v>
      </c>
      <c r="J10" s="22">
        <f t="shared" si="1"/>
        <v>0</v>
      </c>
      <c r="K10" s="1"/>
    </row>
    <row r="11" spans="1:11" ht="53.25" customHeight="1">
      <c r="A11" s="16" t="s">
        <v>20</v>
      </c>
      <c r="B11" s="26" t="s">
        <v>444</v>
      </c>
      <c r="C11" s="44" t="s">
        <v>443</v>
      </c>
      <c r="D11" s="45" t="s">
        <v>110</v>
      </c>
      <c r="E11" s="20">
        <v>20</v>
      </c>
      <c r="F11" s="16"/>
      <c r="G11" s="21"/>
      <c r="H11" s="21">
        <v>5</v>
      </c>
      <c r="I11" s="21">
        <f>PRODUCT(G11*0.05)</f>
        <v>0</v>
      </c>
      <c r="J11" s="22">
        <f>SUM(G11,I11)</f>
        <v>0</v>
      </c>
      <c r="K11" s="1"/>
    </row>
    <row r="12" spans="1:11" ht="107.25" customHeight="1">
      <c r="A12" s="16">
        <v>4</v>
      </c>
      <c r="B12" s="26" t="s">
        <v>488</v>
      </c>
      <c r="C12" s="44" t="s">
        <v>489</v>
      </c>
      <c r="D12" s="45" t="s">
        <v>110</v>
      </c>
      <c r="E12" s="20">
        <v>640</v>
      </c>
      <c r="F12" s="16"/>
      <c r="G12" s="21"/>
      <c r="H12" s="21">
        <v>5</v>
      </c>
      <c r="I12" s="21">
        <f t="shared" si="0"/>
        <v>0</v>
      </c>
      <c r="J12" s="22">
        <f t="shared" si="1"/>
        <v>0</v>
      </c>
      <c r="K12" s="1"/>
    </row>
    <row r="13" spans="1:11" ht="63.75" customHeight="1">
      <c r="A13" s="16">
        <v>5</v>
      </c>
      <c r="B13" s="26" t="s">
        <v>490</v>
      </c>
      <c r="C13" s="44" t="s">
        <v>398</v>
      </c>
      <c r="D13" s="45" t="s">
        <v>110</v>
      </c>
      <c r="E13" s="20">
        <v>460</v>
      </c>
      <c r="F13" s="16"/>
      <c r="G13" s="21"/>
      <c r="H13" s="21">
        <v>5</v>
      </c>
      <c r="I13" s="21">
        <f t="shared" si="0"/>
        <v>0</v>
      </c>
      <c r="J13" s="22">
        <f t="shared" si="1"/>
        <v>0</v>
      </c>
      <c r="K13" s="1"/>
    </row>
    <row r="14" spans="1:11" ht="47.25" customHeight="1">
      <c r="A14" s="16">
        <v>6</v>
      </c>
      <c r="B14" s="18" t="s">
        <v>399</v>
      </c>
      <c r="C14" s="44" t="s">
        <v>491</v>
      </c>
      <c r="D14" s="45" t="s">
        <v>110</v>
      </c>
      <c r="E14" s="20">
        <v>60</v>
      </c>
      <c r="F14" s="16"/>
      <c r="G14" s="21"/>
      <c r="H14" s="21">
        <v>5</v>
      </c>
      <c r="I14" s="21">
        <f t="shared" si="0"/>
        <v>0</v>
      </c>
      <c r="J14" s="22">
        <f t="shared" si="1"/>
        <v>0</v>
      </c>
      <c r="K14" s="1"/>
    </row>
    <row r="15" spans="1:11" ht="58.5" customHeight="1">
      <c r="A15" s="16">
        <v>7</v>
      </c>
      <c r="B15" s="18" t="s">
        <v>400</v>
      </c>
      <c r="C15" s="44" t="s">
        <v>401</v>
      </c>
      <c r="D15" s="45" t="s">
        <v>110</v>
      </c>
      <c r="E15" s="20">
        <v>340</v>
      </c>
      <c r="F15" s="16"/>
      <c r="G15" s="21"/>
      <c r="H15" s="21">
        <v>5</v>
      </c>
      <c r="I15" s="21">
        <f t="shared" si="0"/>
        <v>0</v>
      </c>
      <c r="J15" s="22">
        <f t="shared" si="1"/>
        <v>0</v>
      </c>
      <c r="K15" s="1"/>
    </row>
    <row r="16" spans="1:11" ht="54" customHeight="1">
      <c r="A16" s="16">
        <v>8</v>
      </c>
      <c r="B16" s="18" t="s">
        <v>402</v>
      </c>
      <c r="C16" s="44" t="s">
        <v>403</v>
      </c>
      <c r="D16" s="45" t="s">
        <v>110</v>
      </c>
      <c r="E16" s="20">
        <v>440</v>
      </c>
      <c r="F16" s="16"/>
      <c r="G16" s="21"/>
      <c r="H16" s="21">
        <v>5</v>
      </c>
      <c r="I16" s="21">
        <f t="shared" si="0"/>
        <v>0</v>
      </c>
      <c r="J16" s="22">
        <f t="shared" si="1"/>
        <v>0</v>
      </c>
      <c r="K16" s="1"/>
    </row>
    <row r="17" spans="1:11" ht="51" customHeight="1">
      <c r="A17" s="16">
        <v>9</v>
      </c>
      <c r="B17" s="18" t="s">
        <v>404</v>
      </c>
      <c r="C17" s="44" t="s">
        <v>405</v>
      </c>
      <c r="D17" s="45" t="s">
        <v>110</v>
      </c>
      <c r="E17" s="20">
        <v>250</v>
      </c>
      <c r="F17" s="16"/>
      <c r="G17" s="21"/>
      <c r="H17" s="21">
        <v>5</v>
      </c>
      <c r="I17" s="21">
        <f t="shared" si="0"/>
        <v>0</v>
      </c>
      <c r="J17" s="22">
        <f t="shared" si="1"/>
        <v>0</v>
      </c>
      <c r="K17" s="1"/>
    </row>
    <row r="18" spans="1:11" ht="45">
      <c r="A18" s="16">
        <v>10</v>
      </c>
      <c r="B18" s="47" t="s">
        <v>406</v>
      </c>
      <c r="C18" s="44" t="s">
        <v>407</v>
      </c>
      <c r="D18" s="45" t="s">
        <v>110</v>
      </c>
      <c r="E18" s="20">
        <v>140</v>
      </c>
      <c r="F18" s="16"/>
      <c r="G18" s="21"/>
      <c r="H18" s="21">
        <v>5</v>
      </c>
      <c r="I18" s="21">
        <f aca="true" t="shared" si="2" ref="I18:I26">PRODUCT(G18*0.05)</f>
        <v>0</v>
      </c>
      <c r="J18" s="22">
        <f aca="true" t="shared" si="3" ref="J18:J26">SUM(G18,I18)</f>
        <v>0</v>
      </c>
      <c r="K18" s="32"/>
    </row>
    <row r="19" spans="1:11" ht="45">
      <c r="A19" s="16">
        <v>11</v>
      </c>
      <c r="B19" s="26" t="s">
        <v>408</v>
      </c>
      <c r="C19" s="44" t="s">
        <v>431</v>
      </c>
      <c r="D19" s="45" t="s">
        <v>110</v>
      </c>
      <c r="E19" s="20">
        <v>110</v>
      </c>
      <c r="F19" s="16"/>
      <c r="G19" s="21"/>
      <c r="H19" s="21">
        <v>5</v>
      </c>
      <c r="I19" s="21">
        <f t="shared" si="2"/>
        <v>0</v>
      </c>
      <c r="J19" s="22">
        <f t="shared" si="3"/>
        <v>0</v>
      </c>
      <c r="K19" s="32"/>
    </row>
    <row r="20" spans="1:11" ht="45">
      <c r="A20" s="16">
        <v>12</v>
      </c>
      <c r="B20" s="26" t="s">
        <v>409</v>
      </c>
      <c r="C20" s="44" t="s">
        <v>432</v>
      </c>
      <c r="D20" s="45" t="s">
        <v>110</v>
      </c>
      <c r="E20" s="20">
        <v>110</v>
      </c>
      <c r="F20" s="16"/>
      <c r="G20" s="21"/>
      <c r="H20" s="21">
        <v>5</v>
      </c>
      <c r="I20" s="21">
        <f t="shared" si="2"/>
        <v>0</v>
      </c>
      <c r="J20" s="22">
        <f t="shared" si="3"/>
        <v>0</v>
      </c>
      <c r="K20" s="32"/>
    </row>
    <row r="21" spans="1:11" ht="30" customHeight="1">
      <c r="A21" s="16">
        <v>13</v>
      </c>
      <c r="B21" s="26" t="s">
        <v>410</v>
      </c>
      <c r="C21" s="44" t="s">
        <v>411</v>
      </c>
      <c r="D21" s="45" t="s">
        <v>110</v>
      </c>
      <c r="E21" s="20">
        <v>160</v>
      </c>
      <c r="F21" s="16"/>
      <c r="G21" s="21"/>
      <c r="H21" s="21">
        <v>5</v>
      </c>
      <c r="I21" s="21">
        <f t="shared" si="2"/>
        <v>0</v>
      </c>
      <c r="J21" s="22">
        <f t="shared" si="3"/>
        <v>0</v>
      </c>
      <c r="K21" s="74"/>
    </row>
    <row r="22" spans="1:11" ht="39">
      <c r="A22" s="16">
        <v>15</v>
      </c>
      <c r="B22" s="26" t="s">
        <v>434</v>
      </c>
      <c r="C22" s="44" t="s">
        <v>433</v>
      </c>
      <c r="D22" s="45" t="s">
        <v>110</v>
      </c>
      <c r="E22" s="20">
        <v>160</v>
      </c>
      <c r="F22" s="16"/>
      <c r="G22" s="21"/>
      <c r="H22" s="21">
        <v>5</v>
      </c>
      <c r="I22" s="21">
        <f t="shared" si="2"/>
        <v>0</v>
      </c>
      <c r="J22" s="22">
        <f t="shared" si="3"/>
        <v>0</v>
      </c>
      <c r="K22" s="32"/>
    </row>
    <row r="23" spans="1:11" ht="68.25">
      <c r="A23" s="16">
        <v>16</v>
      </c>
      <c r="B23" s="18" t="s">
        <v>435</v>
      </c>
      <c r="C23" s="44" t="s">
        <v>436</v>
      </c>
      <c r="D23" s="45" t="s">
        <v>110</v>
      </c>
      <c r="E23" s="20">
        <v>130</v>
      </c>
      <c r="F23" s="16"/>
      <c r="G23" s="21"/>
      <c r="H23" s="21">
        <v>5</v>
      </c>
      <c r="I23" s="21">
        <f t="shared" si="2"/>
        <v>0</v>
      </c>
      <c r="J23" s="22">
        <f t="shared" si="3"/>
        <v>0</v>
      </c>
      <c r="K23" s="32"/>
    </row>
    <row r="24" spans="1:11" ht="30">
      <c r="A24" s="16">
        <v>17</v>
      </c>
      <c r="B24" s="18" t="s">
        <v>439</v>
      </c>
      <c r="C24" s="44" t="s">
        <v>440</v>
      </c>
      <c r="D24" s="45" t="s">
        <v>110</v>
      </c>
      <c r="E24" s="20">
        <v>90</v>
      </c>
      <c r="F24" s="16"/>
      <c r="G24" s="21"/>
      <c r="H24" s="21">
        <v>5</v>
      </c>
      <c r="I24" s="21">
        <f t="shared" si="2"/>
        <v>0</v>
      </c>
      <c r="J24" s="22">
        <f t="shared" si="3"/>
        <v>0</v>
      </c>
      <c r="K24" s="32"/>
    </row>
    <row r="25" spans="1:11" ht="45">
      <c r="A25" s="16">
        <v>18</v>
      </c>
      <c r="B25" s="18" t="s">
        <v>441</v>
      </c>
      <c r="C25" s="44" t="s">
        <v>442</v>
      </c>
      <c r="D25" s="45" t="s">
        <v>110</v>
      </c>
      <c r="E25" s="20">
        <v>40</v>
      </c>
      <c r="F25" s="16"/>
      <c r="G25" s="21"/>
      <c r="H25" s="21">
        <v>5</v>
      </c>
      <c r="I25" s="21">
        <f t="shared" si="2"/>
        <v>0</v>
      </c>
      <c r="J25" s="22">
        <f t="shared" si="3"/>
        <v>0</v>
      </c>
      <c r="K25" s="32"/>
    </row>
    <row r="26" spans="1:10" ht="30">
      <c r="A26" s="16">
        <v>19</v>
      </c>
      <c r="B26" s="18" t="s">
        <v>438</v>
      </c>
      <c r="C26" s="44" t="s">
        <v>437</v>
      </c>
      <c r="D26" s="45" t="s">
        <v>110</v>
      </c>
      <c r="E26" s="20">
        <v>150</v>
      </c>
      <c r="F26" s="16"/>
      <c r="G26" s="21"/>
      <c r="H26" s="21">
        <v>5</v>
      </c>
      <c r="I26" s="21">
        <f t="shared" si="2"/>
        <v>0</v>
      </c>
      <c r="J26" s="22">
        <f t="shared" si="3"/>
        <v>0</v>
      </c>
    </row>
    <row r="27" spans="1:10" ht="12.75">
      <c r="A27" s="32"/>
      <c r="B27" s="72"/>
      <c r="C27" s="72"/>
      <c r="D27" s="73"/>
      <c r="E27" s="46"/>
      <c r="F27" s="32"/>
      <c r="G27" s="36">
        <f>SUM(G9:G26)</f>
        <v>0</v>
      </c>
      <c r="H27" s="36"/>
      <c r="I27" s="36">
        <f>SUM(I9:I26)</f>
        <v>0</v>
      </c>
      <c r="J27" s="37">
        <f>SUM(J9:J26)</f>
        <v>0</v>
      </c>
    </row>
    <row r="30" spans="1:10" ht="12.75">
      <c r="A30" s="6" t="s">
        <v>536</v>
      </c>
      <c r="B30" s="2"/>
      <c r="C30" s="2"/>
      <c r="D30" s="3"/>
      <c r="E30" s="4"/>
      <c r="F30" s="4"/>
      <c r="G30" s="4"/>
      <c r="H30" s="4"/>
      <c r="I30" s="4"/>
      <c r="J30" s="1"/>
    </row>
    <row r="31" spans="1:10" ht="12.75">
      <c r="A31" s="2"/>
      <c r="B31" s="2" t="s">
        <v>524</v>
      </c>
      <c r="C31" s="2"/>
      <c r="D31" s="3"/>
      <c r="E31" s="4"/>
      <c r="F31" s="4"/>
      <c r="G31" s="4"/>
      <c r="H31" s="4"/>
      <c r="I31" s="4"/>
      <c r="J31" s="1"/>
    </row>
    <row r="32" spans="1:10" ht="12.75">
      <c r="A32" s="2"/>
      <c r="B32" s="2"/>
      <c r="C32" s="2"/>
      <c r="D32" s="3"/>
      <c r="E32" s="4"/>
      <c r="F32" s="4"/>
      <c r="G32" s="4"/>
      <c r="H32" s="4"/>
      <c r="I32" s="4"/>
      <c r="J32" s="1"/>
    </row>
    <row r="33" spans="1:10" ht="12.75">
      <c r="A33" s="2"/>
      <c r="B33" s="2" t="s">
        <v>429</v>
      </c>
      <c r="C33" s="2"/>
      <c r="D33" s="3" t="s">
        <v>412</v>
      </c>
      <c r="E33" s="4"/>
      <c r="F33" s="4"/>
      <c r="G33" s="4"/>
      <c r="H33" s="4"/>
      <c r="I33" s="4"/>
      <c r="J33" s="1"/>
    </row>
    <row r="34" spans="1:10" ht="12.75">
      <c r="A34" s="2"/>
      <c r="B34" s="2" t="s">
        <v>430</v>
      </c>
      <c r="C34" s="2"/>
      <c r="D34" s="3" t="s">
        <v>179</v>
      </c>
      <c r="E34" s="4"/>
      <c r="F34" s="4"/>
      <c r="G34" s="4"/>
      <c r="H34" s="4"/>
      <c r="I34" s="4"/>
      <c r="J34" s="1"/>
    </row>
    <row r="35" spans="1:10" ht="12.75">
      <c r="A35" s="2"/>
      <c r="B35" s="2"/>
      <c r="C35" s="2"/>
      <c r="D35" s="3"/>
      <c r="E35" s="4"/>
      <c r="F35" s="4"/>
      <c r="G35" s="4"/>
      <c r="H35" s="4"/>
      <c r="I35" s="4"/>
      <c r="J35" s="1"/>
    </row>
    <row r="36" spans="1:10" ht="12.75">
      <c r="A36" s="2"/>
      <c r="B36" s="2"/>
      <c r="C36" s="2"/>
      <c r="D36" s="3"/>
      <c r="E36" s="4"/>
      <c r="F36" s="4"/>
      <c r="G36" s="4"/>
      <c r="H36" s="4"/>
      <c r="I36" s="4"/>
      <c r="J36" s="1"/>
    </row>
    <row r="37" spans="1:10" ht="12.75">
      <c r="A37" s="2"/>
      <c r="B37" s="2"/>
      <c r="C37" s="2"/>
      <c r="D37" s="3"/>
      <c r="E37" s="4"/>
      <c r="F37" s="4"/>
      <c r="G37" s="4"/>
      <c r="H37" s="4"/>
      <c r="I37" s="4"/>
      <c r="J37" s="1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Borowiec</dc:creator>
  <cp:keywords/>
  <dc:description/>
  <cp:lastModifiedBy>Monika Ostrowska</cp:lastModifiedBy>
  <cp:lastPrinted>2020-10-15T11:26:32Z</cp:lastPrinted>
  <dcterms:created xsi:type="dcterms:W3CDTF">2017-11-19T17:42:16Z</dcterms:created>
  <dcterms:modified xsi:type="dcterms:W3CDTF">2020-10-21T12:46:21Z</dcterms:modified>
  <cp:category/>
  <cp:version/>
  <cp:contentType/>
  <cp:contentStatus/>
</cp:coreProperties>
</file>